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1640"/>
  </bookViews>
  <sheets>
    <sheet name="ELENCO" sheetId="1" r:id="rId1"/>
    <sheet name="SOCIETA" sheetId="3" r:id="rId2"/>
  </sheets>
  <definedNames>
    <definedName name="_xlnm._FilterDatabase" localSheetId="0" hidden="1">ELENCO!$A$6:$K$6</definedName>
    <definedName name="_xlnm.Print_Titles" localSheetId="0">ELENCO!$1:$6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/>
  <c r="A2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J4" a="1"/>
  <c r="J4"/>
  <c r="L12" s="1" a="1"/>
  <c r="L12" s="1"/>
  <c r="M12" s="1"/>
  <c r="L150" a="1"/>
  <c r="L150" s="1"/>
  <c r="M150" s="1"/>
  <c r="L298" a="1"/>
  <c r="L298" s="1"/>
  <c r="M298"/>
  <c r="L90" a="1"/>
  <c r="L90" s="1"/>
  <c r="M90" s="1"/>
  <c r="L241" a="1"/>
  <c r="L241" s="1"/>
  <c r="M241"/>
  <c r="L6" a="1"/>
  <c r="L6" s="1"/>
  <c r="M6" s="1"/>
  <c r="L255" a="1"/>
  <c r="L255" s="1"/>
  <c r="M255"/>
  <c r="L146" a="1"/>
  <c r="L146" s="1"/>
  <c r="M146" s="1"/>
  <c r="L288" a="1"/>
  <c r="L288" s="1"/>
  <c r="M288"/>
  <c r="L276" a="1"/>
  <c r="L276" s="1"/>
  <c r="M276" s="1"/>
  <c r="L256" a="1"/>
  <c r="L256" s="1"/>
  <c r="M256"/>
  <c r="L301" a="1"/>
  <c r="L301" s="1"/>
  <c r="M301" s="1"/>
  <c r="L261" a="1"/>
  <c r="L261" s="1"/>
  <c r="M261"/>
  <c r="L237" a="1"/>
  <c r="L237" s="1"/>
  <c r="M237" s="1"/>
  <c r="L197" a="1"/>
  <c r="L197" s="1"/>
  <c r="M197"/>
  <c r="L173" a="1"/>
  <c r="L173" s="1"/>
  <c r="M173" s="1"/>
  <c r="L101" a="1"/>
  <c r="L101" s="1"/>
  <c r="M101"/>
  <c r="L37" a="1"/>
  <c r="L37" s="1"/>
  <c r="M37" s="1"/>
  <c r="L216" a="1"/>
  <c r="L216" s="1"/>
  <c r="M216"/>
  <c r="L136" a="1"/>
  <c r="L136" s="1"/>
  <c r="M136" s="1"/>
  <c r="L79" a="1"/>
  <c r="L79" s="1"/>
  <c r="M79"/>
  <c r="L249" a="1"/>
  <c r="L249" s="1"/>
  <c r="M249" s="1"/>
  <c r="L88" a="1"/>
  <c r="L88" s="1"/>
  <c r="M88"/>
  <c r="L212" a="1"/>
  <c r="L212" s="1"/>
  <c r="M212" s="1"/>
  <c r="L114" a="1"/>
  <c r="L114" s="1"/>
  <c r="M114"/>
  <c r="L279" a="1"/>
  <c r="L279" s="1"/>
  <c r="M279" s="1"/>
  <c r="L183" a="1"/>
  <c r="L183" s="1"/>
  <c r="M183"/>
  <c r="L27" a="1"/>
  <c r="L27" s="1"/>
  <c r="M27" s="1"/>
  <c r="L206" a="1"/>
  <c r="L206" s="1"/>
  <c r="M206"/>
  <c r="L75" a="1"/>
  <c r="L75" s="1"/>
  <c r="M75" s="1"/>
  <c r="L106" a="1"/>
  <c r="L106" s="1"/>
  <c r="M106"/>
  <c r="L34" a="1"/>
  <c r="L34" s="1"/>
  <c r="M34" s="1"/>
  <c r="L187" a="1"/>
  <c r="L187" s="1"/>
  <c r="M187"/>
  <c r="L290" a="1"/>
  <c r="L290" s="1"/>
  <c r="M290" s="1"/>
  <c r="D4"/>
  <c r="A8" s="1"/>
  <c r="A9"/>
  <c r="A10" s="1"/>
  <c r="A11" s="1"/>
  <c r="L40" a="1"/>
  <c r="L40" s="1"/>
  <c r="M40" s="1"/>
  <c r="L24" a="1"/>
  <c r="L24" s="1"/>
  <c r="M24"/>
  <c r="L163" a="1"/>
  <c r="L163" s="1"/>
  <c r="M163" s="1"/>
  <c r="L116" a="1"/>
  <c r="L116" s="1"/>
  <c r="M116"/>
  <c r="L179" a="1"/>
  <c r="L179" s="1"/>
  <c r="M179" s="1"/>
  <c r="L243" a="1"/>
  <c r="L243" s="1"/>
  <c r="M243"/>
  <c r="L18" a="1"/>
  <c r="L18" s="1"/>
  <c r="M18" s="1"/>
  <c r="L141" a="1"/>
  <c r="L141" s="1"/>
  <c r="M141"/>
  <c r="L74" a="1"/>
  <c r="L74" s="1"/>
  <c r="M74" s="1"/>
  <c r="L64" a="1"/>
  <c r="L64" s="1"/>
  <c r="M64"/>
  <c r="L289" a="1"/>
  <c r="L289" s="1"/>
  <c r="M289" s="1"/>
  <c r="L118" a="1"/>
  <c r="L118" s="1"/>
  <c r="M118"/>
  <c r="L182" a="1"/>
  <c r="L182" s="1"/>
  <c r="M182" s="1"/>
  <c r="L246" a="1"/>
  <c r="L246" s="1"/>
  <c r="M246"/>
  <c r="L7" a="1"/>
  <c r="L7" s="1"/>
  <c r="M7" s="1"/>
  <c r="L76" a="1"/>
  <c r="L76" s="1"/>
  <c r="M76"/>
  <c r="L124" a="1"/>
  <c r="L124" s="1"/>
  <c r="M124" s="1"/>
  <c r="L199" a="1"/>
  <c r="L199" s="1"/>
  <c r="M199"/>
  <c r="L247" a="1"/>
  <c r="L247" s="1"/>
  <c r="M247" s="1"/>
  <c r="L28" a="1"/>
  <c r="L28" s="1"/>
  <c r="M28"/>
  <c r="L50" a="1"/>
  <c r="L50" s="1"/>
  <c r="M50" s="1"/>
  <c r="L130" a="1"/>
  <c r="L130" s="1"/>
  <c r="M130"/>
  <c r="L180" a="1"/>
  <c r="L180" s="1"/>
  <c r="M180" s="1"/>
  <c r="L25" a="1"/>
  <c r="L25" s="1"/>
  <c r="M25"/>
  <c r="L72" a="1"/>
  <c r="L72" s="1"/>
  <c r="M72" s="1"/>
  <c r="L153" a="1"/>
  <c r="L153" s="1"/>
  <c r="M153"/>
  <c r="L201" a="1"/>
  <c r="L201" s="1"/>
  <c r="M201" s="1"/>
  <c r="L281" a="1"/>
  <c r="L281" s="1"/>
  <c r="M281"/>
  <c r="L71" a="1"/>
  <c r="L71" s="1"/>
  <c r="M71" s="1"/>
  <c r="L103" a="1"/>
  <c r="L103" s="1"/>
  <c r="M103"/>
  <c r="L142" a="1"/>
  <c r="L142" s="1"/>
  <c r="M142" s="1"/>
  <c r="L168" a="1"/>
  <c r="L168" s="1"/>
  <c r="M168"/>
  <c r="L208" a="1"/>
  <c r="L208" s="1"/>
  <c r="M208" s="1"/>
  <c r="L232" a="1"/>
  <c r="L232" s="1"/>
  <c r="M232"/>
  <c r="L29" a="1"/>
  <c r="L29" s="1"/>
  <c r="M29" s="1"/>
  <c r="L61" a="1"/>
  <c r="L61" s="1"/>
  <c r="M61"/>
  <c r="L93" a="1"/>
  <c r="L93" s="1"/>
  <c r="M93" s="1"/>
  <c r="L125" a="1"/>
  <c r="L125" s="1"/>
  <c r="M125"/>
  <c r="L126" a="1"/>
  <c r="L126" s="1"/>
  <c r="M126" s="1"/>
  <c r="L115" a="1"/>
  <c r="L115" s="1"/>
  <c r="M115"/>
  <c r="L161" a="1"/>
  <c r="L161" s="1"/>
  <c r="M161" s="1"/>
  <c r="L220" a="1"/>
  <c r="L220" s="1"/>
  <c r="M220"/>
  <c r="L110" a="1"/>
  <c r="L110" s="1"/>
  <c r="M110" s="1"/>
  <c r="L51" a="1"/>
  <c r="L51" s="1"/>
  <c r="M51"/>
  <c r="L11" a="1"/>
  <c r="L11" s="1"/>
  <c r="M11" s="1"/>
  <c r="L273" a="1"/>
  <c r="L273" s="1"/>
  <c r="M273"/>
  <c r="L292" a="1"/>
  <c r="L292" s="1"/>
  <c r="M292" s="1"/>
  <c r="L272" a="1"/>
  <c r="L272" s="1"/>
  <c r="M272"/>
  <c r="L260" a="1"/>
  <c r="L260" s="1"/>
  <c r="M260" s="1"/>
  <c r="L285" a="1"/>
  <c r="L285" s="1"/>
  <c r="M285"/>
  <c r="L245" a="1"/>
  <c r="L245" s="1"/>
  <c r="M245" s="1"/>
  <c r="L229" a="1"/>
  <c r="L229"/>
  <c r="M229" s="1"/>
  <c r="L221" a="1"/>
  <c r="L221" s="1"/>
  <c r="M221" s="1"/>
  <c r="L205" a="1"/>
  <c r="L205"/>
  <c r="M205" s="1"/>
  <c r="L181" a="1"/>
  <c r="L181" s="1"/>
  <c r="M181" s="1"/>
  <c r="L165" a="1"/>
  <c r="L165"/>
  <c r="M165" s="1"/>
  <c r="L159" a="1"/>
  <c r="L159" s="1"/>
  <c r="M159" s="1"/>
  <c r="L143" a="1"/>
  <c r="L143"/>
  <c r="M143" s="1"/>
  <c r="L117" a="1"/>
  <c r="L117" s="1"/>
  <c r="M117" s="1"/>
  <c r="L85" a="1"/>
  <c r="L85"/>
  <c r="M85" s="1"/>
  <c r="L53" a="1"/>
  <c r="L53" s="1"/>
  <c r="M53" s="1"/>
  <c r="L21" a="1"/>
  <c r="L21"/>
  <c r="M21" s="1"/>
  <c r="L200" a="1"/>
  <c r="L200" s="1"/>
  <c r="M200" s="1"/>
  <c r="L176" a="1"/>
  <c r="L176"/>
  <c r="M176" s="1"/>
  <c r="L152" a="1"/>
  <c r="L152" s="1"/>
  <c r="M152" s="1"/>
  <c r="L127" a="1"/>
  <c r="L127"/>
  <c r="M127" s="1"/>
  <c r="L95" a="1"/>
  <c r="L95" s="1"/>
  <c r="M95" s="1"/>
  <c r="L63" a="1"/>
  <c r="L63"/>
  <c r="M63" s="1"/>
  <c r="L265" a="1"/>
  <c r="L265" s="1"/>
  <c r="M265" s="1"/>
  <c r="L217" a="1"/>
  <c r="L217"/>
  <c r="M217" s="1"/>
  <c r="L169" a="1"/>
  <c r="L169" s="1"/>
  <c r="M169" s="1"/>
  <c r="L120" a="1"/>
  <c r="L120"/>
  <c r="M120" s="1"/>
  <c r="L244" a="1"/>
  <c r="L244" s="1"/>
  <c r="M244" s="1"/>
  <c r="L196" a="1"/>
  <c r="L196"/>
  <c r="M196" s="1"/>
  <c r="L82" a="1"/>
  <c r="L82" s="1"/>
  <c r="M82" s="1"/>
  <c r="L44" a="1"/>
  <c r="L44"/>
  <c r="M44" s="1"/>
  <c r="L20" a="1"/>
  <c r="L20" s="1"/>
  <c r="M20" s="1"/>
  <c r="L263" a="1"/>
  <c r="L263"/>
  <c r="M263" s="1"/>
  <c r="L154" a="1"/>
  <c r="L154" s="1"/>
  <c r="M154" s="1"/>
  <c r="L108" a="1"/>
  <c r="L108"/>
  <c r="M108" s="1"/>
  <c r="L60" a="1"/>
  <c r="L60" s="1"/>
  <c r="M60" s="1"/>
  <c r="L302" a="1"/>
  <c r="L302"/>
  <c r="M302" s="1"/>
  <c r="L238" a="1"/>
  <c r="L238" s="1"/>
  <c r="M238" s="1"/>
  <c r="L174" a="1"/>
  <c r="L174"/>
  <c r="M174" s="1"/>
  <c r="L107" a="1"/>
  <c r="L107" s="1"/>
  <c r="M107" s="1"/>
  <c r="L257" a="1"/>
  <c r="L257"/>
  <c r="M257" s="1"/>
  <c r="L236" a="1"/>
  <c r="L236" s="1"/>
  <c r="M236" s="1"/>
  <c r="L303" a="1"/>
  <c r="L303"/>
  <c r="M303" s="1"/>
  <c r="L49" a="1"/>
  <c r="L49" s="1"/>
  <c r="M49" s="1"/>
  <c r="L283" a="1"/>
  <c r="L283"/>
  <c r="M283" s="1"/>
  <c r="L219" a="1"/>
  <c r="L219" s="1"/>
  <c r="M219" s="1"/>
  <c r="L151" a="1"/>
  <c r="L151"/>
  <c r="M151" s="1"/>
  <c r="L52" a="1"/>
  <c r="L52" s="1"/>
  <c r="M52" s="1"/>
  <c r="L4" a="1"/>
  <c r="L4"/>
  <c r="M4" s="1"/>
  <c r="L65" a="1"/>
  <c r="L65" s="1"/>
  <c r="M65" s="1"/>
  <c r="L258" a="1"/>
  <c r="L258"/>
  <c r="M258" s="1"/>
  <c r="L15" a="1"/>
  <c r="L15" s="1"/>
  <c r="M15" s="1"/>
  <c r="L294" a="1"/>
  <c r="L294"/>
  <c r="M294" s="1"/>
  <c r="L286" a="1"/>
  <c r="L286" s="1"/>
  <c r="M286" s="1"/>
  <c r="L262" a="1"/>
  <c r="L262"/>
  <c r="M262" s="1"/>
  <c r="L254" a="1"/>
  <c r="L254" s="1"/>
  <c r="M254" s="1"/>
  <c r="L230" a="1"/>
  <c r="L230"/>
  <c r="M230" s="1"/>
  <c r="L222" a="1"/>
  <c r="L222" s="1"/>
  <c r="M222" s="1"/>
  <c r="L198" a="1"/>
  <c r="L198"/>
  <c r="M198" s="1"/>
  <c r="L190" a="1"/>
  <c r="L190" s="1"/>
  <c r="M190" s="1"/>
  <c r="L166" a="1"/>
  <c r="L166"/>
  <c r="M166" s="1"/>
  <c r="L160" a="1"/>
  <c r="L160" s="1"/>
  <c r="M160" s="1"/>
  <c r="L134" a="1"/>
  <c r="L134"/>
  <c r="M134" s="1"/>
  <c r="L123" a="1"/>
  <c r="L123" s="1"/>
  <c r="M123" s="1"/>
  <c r="L102" a="1"/>
  <c r="L102"/>
  <c r="M102" s="1"/>
  <c r="L86" a="1"/>
  <c r="L86" s="1"/>
  <c r="M86" s="1"/>
  <c r="L70" a="1"/>
  <c r="L70"/>
  <c r="M70" s="1"/>
  <c r="L225" a="1"/>
  <c r="L225" s="1"/>
  <c r="M225" s="1"/>
  <c r="L193" a="1"/>
  <c r="L193"/>
  <c r="M193" s="1"/>
  <c r="L96" a="1"/>
  <c r="L96" s="1"/>
  <c r="M96" s="1"/>
  <c r="L33" a="1"/>
  <c r="L33"/>
  <c r="M33" s="1"/>
  <c r="L172" a="1"/>
  <c r="L172" s="1"/>
  <c r="M172" s="1"/>
  <c r="L139" a="1"/>
  <c r="L139"/>
  <c r="M139" s="1"/>
  <c r="L47" a="1"/>
  <c r="L47" s="1"/>
  <c r="M47" s="1"/>
  <c r="L32" a="1"/>
  <c r="L32"/>
  <c r="M32" s="1"/>
  <c r="L239" a="1"/>
  <c r="L239" s="1"/>
  <c r="M239" s="1"/>
  <c r="L207" a="1"/>
  <c r="L207"/>
  <c r="M207" s="1"/>
  <c r="L113" a="1"/>
  <c r="L113" s="1"/>
  <c r="M113" s="1"/>
  <c r="L81" a="1"/>
  <c r="L81"/>
  <c r="M81" s="1"/>
  <c r="L59" a="1"/>
  <c r="L59" s="1"/>
  <c r="M59" s="1"/>
  <c r="L54" a="1"/>
  <c r="L54"/>
  <c r="M54" s="1"/>
  <c r="L10" a="1"/>
  <c r="L10" s="1"/>
  <c r="M10" s="1"/>
  <c r="L291" a="1"/>
  <c r="L291"/>
  <c r="M291" s="1"/>
  <c r="L267" a="1"/>
  <c r="L267" s="1"/>
  <c r="M267" s="1"/>
  <c r="L259" a="1"/>
  <c r="L259"/>
  <c r="M259" s="1"/>
  <c r="L235" a="1"/>
  <c r="L235" s="1"/>
  <c r="M235" s="1"/>
  <c r="L227" a="1"/>
  <c r="L227"/>
  <c r="M227" s="1"/>
  <c r="L203" a="1"/>
  <c r="L203" s="1"/>
  <c r="M203" s="1"/>
  <c r="L195" a="1"/>
  <c r="L195"/>
  <c r="M195" s="1"/>
  <c r="L171" a="1"/>
  <c r="L171" s="1"/>
  <c r="M171" s="1"/>
  <c r="L157" a="1"/>
  <c r="L157"/>
  <c r="M157" s="1"/>
  <c r="L138" a="1"/>
  <c r="L138" s="1"/>
  <c r="M138" s="1"/>
  <c r="L132" a="1"/>
  <c r="L132"/>
  <c r="M132" s="1"/>
  <c r="L105" a="1"/>
  <c r="L105" s="1"/>
  <c r="M105" s="1"/>
  <c r="L100" a="1"/>
  <c r="L100"/>
  <c r="M100" s="1"/>
  <c r="L68" a="1"/>
  <c r="L68" s="1"/>
  <c r="M68" s="1"/>
  <c r="L202" a="1"/>
  <c r="L202"/>
  <c r="M202" s="1"/>
  <c r="L78" a="1"/>
  <c r="L78" s="1"/>
  <c r="M78" s="1"/>
  <c r="L30" a="1"/>
  <c r="L30"/>
  <c r="M30" s="1"/>
  <c r="L210" a="1"/>
  <c r="L210" s="1"/>
  <c r="M210" s="1"/>
  <c r="L67" a="1"/>
  <c r="L67"/>
  <c r="M67" s="1"/>
  <c r="L178" a="1"/>
  <c r="L178" s="1"/>
  <c r="M178" s="1"/>
  <c r="L80" a="1"/>
  <c r="L80"/>
  <c r="M80" s="1"/>
  <c r="L73" a="1"/>
  <c r="L73" s="1"/>
  <c r="M73" s="1"/>
  <c r="L194" a="1"/>
  <c r="L194"/>
  <c r="M194" s="1"/>
  <c r="L48" a="1"/>
  <c r="L48" s="1"/>
  <c r="M48" s="1"/>
  <c r="L97" a="1"/>
  <c r="L97"/>
  <c r="M97" s="1"/>
  <c r="L89" a="1"/>
  <c r="L89" s="1"/>
  <c r="M89" s="1"/>
  <c r="L38" a="1"/>
  <c r="L38"/>
  <c r="M38" s="1"/>
  <c r="L84" a="1"/>
  <c r="L84"/>
  <c r="M84" s="1"/>
  <c r="L57" a="1"/>
  <c r="L57" s="1"/>
  <c r="M57" s="1"/>
  <c r="L39" a="1"/>
  <c r="L39"/>
  <c r="M39" s="1"/>
  <c r="L266" a="1"/>
  <c r="L266" s="1"/>
  <c r="M266" s="1"/>
  <c r="L144" a="1"/>
  <c r="L144"/>
  <c r="M144" s="1"/>
  <c r="L17" a="1"/>
  <c r="L17" s="1"/>
  <c r="M17" s="1"/>
  <c r="L226" a="1"/>
  <c r="L226"/>
  <c r="M226" s="1"/>
  <c r="L94" a="1"/>
  <c r="L94" s="1"/>
  <c r="M94" s="1"/>
  <c r="L8" a="1"/>
  <c r="L8"/>
  <c r="M8" s="1"/>
  <c r="L62" a="1"/>
  <c r="L62" s="1"/>
  <c r="M62" s="1"/>
  <c r="L250" a="1"/>
  <c r="L250"/>
  <c r="M250" s="1"/>
  <c r="L131" a="1"/>
  <c r="L131" s="1"/>
  <c r="M131" s="1"/>
  <c r="L46" a="1"/>
  <c r="L46"/>
  <c r="M46" s="1"/>
  <c r="L5" a="1"/>
  <c r="L5" s="1"/>
  <c r="M5" s="1"/>
  <c r="L209" a="1"/>
  <c r="L209"/>
  <c r="M209" s="1"/>
  <c r="L122" a="1"/>
  <c r="L122" s="1"/>
  <c r="M122" s="1"/>
  <c r="L191" a="1"/>
  <c r="L191"/>
  <c r="M191" s="1"/>
  <c r="L26" a="1"/>
  <c r="L26" s="1"/>
  <c r="M26" s="1"/>
  <c r="L99" a="1"/>
  <c r="L99"/>
  <c r="M99" s="1"/>
  <c r="L274" a="1"/>
  <c r="L274" s="1"/>
  <c r="M274" s="1"/>
  <c r="L242" a="1"/>
  <c r="L242"/>
  <c r="M242" s="1"/>
  <c r="L177" a="1"/>
  <c r="L177" s="1"/>
  <c r="M177" s="1"/>
  <c r="L155" a="1"/>
  <c r="L155"/>
  <c r="M155" s="1"/>
  <c r="L223" a="1"/>
  <c r="L223" s="1"/>
  <c r="M223" s="1"/>
  <c r="L42" a="1"/>
  <c r="L42"/>
  <c r="M42" s="1"/>
  <c r="L170" a="1"/>
  <c r="L170" s="1"/>
  <c r="M170" s="1"/>
  <c r="L16" a="1"/>
  <c r="L16"/>
  <c r="M16" s="1"/>
  <c r="L13" a="1"/>
  <c r="L13" s="1"/>
  <c r="M13" s="1"/>
  <c r="A12" l="1"/>
  <c r="L269" a="1"/>
  <c r="L269" s="1"/>
  <c r="M269" s="1"/>
  <c r="L293" a="1"/>
  <c r="L293" s="1"/>
  <c r="M293" s="1"/>
  <c r="L268" a="1"/>
  <c r="L268" s="1"/>
  <c r="M268" s="1"/>
  <c r="L280" a="1"/>
  <c r="L280" s="1"/>
  <c r="M280" s="1"/>
  <c r="L300" a="1"/>
  <c r="L300" s="1"/>
  <c r="M300" s="1"/>
  <c r="L58" a="1"/>
  <c r="L58" s="1"/>
  <c r="M58" s="1"/>
  <c r="L234" a="1"/>
  <c r="L234" s="1"/>
  <c r="M234" s="1"/>
  <c r="L22" a="1"/>
  <c r="L22" s="1"/>
  <c r="M22" s="1"/>
  <c r="L83" a="1"/>
  <c r="L83" s="1"/>
  <c r="M83" s="1"/>
  <c r="L287" a="1"/>
  <c r="L287" s="1"/>
  <c r="M287" s="1"/>
  <c r="L14" a="1"/>
  <c r="L14" s="1"/>
  <c r="M14" s="1"/>
  <c r="L156" a="1"/>
  <c r="L156" s="1"/>
  <c r="M156" s="1"/>
  <c r="L133" a="1"/>
  <c r="L133" s="1"/>
  <c r="M133" s="1"/>
  <c r="L109" a="1"/>
  <c r="L109" s="1"/>
  <c r="M109" s="1"/>
  <c r="L77" a="1"/>
  <c r="L77" s="1"/>
  <c r="M77" s="1"/>
  <c r="L45" a="1"/>
  <c r="L45" s="1"/>
  <c r="M45" s="1"/>
  <c r="L248" a="1"/>
  <c r="L248" s="1"/>
  <c r="M248" s="1"/>
  <c r="L224" a="1"/>
  <c r="L224" s="1"/>
  <c r="M224" s="1"/>
  <c r="L184" a="1"/>
  <c r="L184" s="1"/>
  <c r="M184" s="1"/>
  <c r="L158" a="1"/>
  <c r="L158" s="1"/>
  <c r="M158" s="1"/>
  <c r="L119" a="1"/>
  <c r="L119" s="1"/>
  <c r="M119" s="1"/>
  <c r="L87" a="1"/>
  <c r="L87" s="1"/>
  <c r="M87" s="1"/>
  <c r="L55" a="1"/>
  <c r="L55" s="1"/>
  <c r="M55" s="1"/>
  <c r="L233" a="1"/>
  <c r="L233" s="1"/>
  <c r="M233" s="1"/>
  <c r="L185" a="1"/>
  <c r="L185" s="1"/>
  <c r="M185" s="1"/>
  <c r="L104" a="1"/>
  <c r="L104" s="1"/>
  <c r="M104" s="1"/>
  <c r="L56" a="1"/>
  <c r="L56" s="1"/>
  <c r="M56" s="1"/>
  <c r="L228" a="1"/>
  <c r="L228" s="1"/>
  <c r="M228" s="1"/>
  <c r="L148" a="1"/>
  <c r="L148" s="1"/>
  <c r="M148" s="1"/>
  <c r="L98" a="1"/>
  <c r="L98" s="1"/>
  <c r="M98" s="1"/>
  <c r="L36" a="1"/>
  <c r="L36" s="1"/>
  <c r="M36" s="1"/>
  <c r="L295" a="1"/>
  <c r="L295" s="1"/>
  <c r="M295" s="1"/>
  <c r="L215" a="1"/>
  <c r="L215" s="1"/>
  <c r="M215" s="1"/>
  <c r="L167" a="1"/>
  <c r="L167" s="1"/>
  <c r="M167" s="1"/>
  <c r="L92" a="1"/>
  <c r="L92" s="1"/>
  <c r="M92" s="1"/>
  <c r="L43" a="1"/>
  <c r="L43" s="1"/>
  <c r="M43" s="1"/>
  <c r="L278" a="1"/>
  <c r="L278" s="1"/>
  <c r="M278" s="1"/>
  <c r="L214" a="1"/>
  <c r="L214" s="1"/>
  <c r="M214" s="1"/>
  <c r="L147" a="1"/>
  <c r="L147" s="1"/>
  <c r="M147" s="1"/>
  <c r="L91" a="1"/>
  <c r="L91" s="1"/>
  <c r="M91" s="1"/>
  <c r="L162" a="1"/>
  <c r="L162" s="1"/>
  <c r="M162" s="1"/>
  <c r="L204" a="1"/>
  <c r="L204" s="1"/>
  <c r="M204" s="1"/>
  <c r="L271" a="1"/>
  <c r="L271" s="1"/>
  <c r="M271" s="1"/>
  <c r="L19" a="1"/>
  <c r="L19" s="1"/>
  <c r="M19" s="1"/>
  <c r="L275" a="1"/>
  <c r="L275" s="1"/>
  <c r="M275" s="1"/>
  <c r="L211" a="1"/>
  <c r="L211" s="1"/>
  <c r="M211" s="1"/>
  <c r="L145" a="1"/>
  <c r="L145" s="1"/>
  <c r="M145" s="1"/>
  <c r="L299" a="1"/>
  <c r="L299" s="1"/>
  <c r="M299" s="1"/>
  <c r="L186" a="1"/>
  <c r="L186" s="1"/>
  <c r="M186" s="1"/>
  <c r="L218" a="1"/>
  <c r="L218" s="1"/>
  <c r="M218" s="1"/>
  <c r="L282" a="1"/>
  <c r="L282" s="1"/>
  <c r="M282" s="1"/>
  <c r="L23" a="1"/>
  <c r="L23" s="1"/>
  <c r="M23" s="1"/>
  <c r="L121" a="1"/>
  <c r="L121" s="1"/>
  <c r="M121" s="1"/>
  <c r="L251" a="1"/>
  <c r="L251" s="1"/>
  <c r="M251" s="1"/>
  <c r="L175" a="1"/>
  <c r="L175" s="1"/>
  <c r="M175" s="1"/>
  <c r="L128" a="1"/>
  <c r="L128" s="1"/>
  <c r="M128" s="1"/>
  <c r="L140" a="1"/>
  <c r="L140" s="1"/>
  <c r="M140" s="1"/>
  <c r="L270" a="1"/>
  <c r="L270" s="1"/>
  <c r="M270" s="1"/>
  <c r="L135" a="1"/>
  <c r="L135" s="1"/>
  <c r="M135" s="1"/>
  <c r="L231" a="1"/>
  <c r="L231" s="1"/>
  <c r="M231" s="1"/>
  <c r="L66" a="1"/>
  <c r="L66" s="1"/>
  <c r="M66" s="1"/>
  <c r="L164" a="1"/>
  <c r="L164" s="1"/>
  <c r="M164" s="1"/>
  <c r="L41" a="1"/>
  <c r="L41" s="1"/>
  <c r="M41" s="1"/>
  <c r="L137" a="1"/>
  <c r="L137" s="1"/>
  <c r="M137" s="1"/>
  <c r="L297" a="1"/>
  <c r="L297" s="1"/>
  <c r="M297" s="1"/>
  <c r="L111" a="1"/>
  <c r="L111" s="1"/>
  <c r="M111" s="1"/>
  <c r="L192" a="1"/>
  <c r="L192" s="1"/>
  <c r="M192" s="1"/>
  <c r="L240" a="1"/>
  <c r="L240" s="1"/>
  <c r="M240" s="1"/>
  <c r="L69" a="1"/>
  <c r="L69" s="1"/>
  <c r="M69" s="1"/>
  <c r="L149" a="1"/>
  <c r="L149" s="1"/>
  <c r="M149" s="1"/>
  <c r="L189" a="1"/>
  <c r="L189" s="1"/>
  <c r="M189" s="1"/>
  <c r="L213" a="1"/>
  <c r="L213" s="1"/>
  <c r="M213" s="1"/>
  <c r="L253" a="1"/>
  <c r="L253" s="1"/>
  <c r="M253" s="1"/>
  <c r="L277" a="1"/>
  <c r="L277" s="1"/>
  <c r="M277" s="1"/>
  <c r="L252" a="1"/>
  <c r="L252" s="1"/>
  <c r="M252" s="1"/>
  <c r="L264" a="1"/>
  <c r="L264" s="1"/>
  <c r="M264" s="1"/>
  <c r="L284" a="1"/>
  <c r="L284" s="1"/>
  <c r="M284" s="1"/>
  <c r="L296" a="1"/>
  <c r="L296" s="1"/>
  <c r="M296" s="1"/>
  <c r="L188" a="1"/>
  <c r="L188" s="1"/>
  <c r="M188" s="1"/>
  <c r="L129" a="1"/>
  <c r="L129" s="1"/>
  <c r="M129" s="1"/>
  <c r="L9" a="1"/>
  <c r="L9" s="1"/>
  <c r="M9" s="1"/>
  <c r="D9" s="1"/>
  <c r="L112" a="1"/>
  <c r="L112" s="1"/>
  <c r="M112" s="1"/>
  <c r="L35" a="1"/>
  <c r="L35" s="1"/>
  <c r="M35" s="1"/>
  <c r="L31" a="1"/>
  <c r="L31" s="1"/>
  <c r="M31" s="1"/>
  <c r="A13" l="1"/>
  <c r="D12"/>
  <c r="C12" s="1" a="1"/>
  <c r="C12" s="1"/>
  <c r="D7"/>
  <c r="C7" s="1" a="1"/>
  <c r="C7" s="1"/>
  <c r="D10"/>
  <c r="D11"/>
  <c r="C11" s="1" a="1"/>
  <c r="C11" s="1"/>
  <c r="D8"/>
  <c r="C8" s="1" a="1"/>
  <c r="C8" s="1"/>
  <c r="C9" l="1" a="1"/>
  <c r="C9" s="1"/>
  <c r="A14"/>
  <c r="C13" a="1"/>
  <c r="C13" s="1"/>
  <c r="D13"/>
  <c r="C10" a="1"/>
  <c r="C10" s="1"/>
  <c r="A15" l="1"/>
  <c r="D14"/>
  <c r="C14" s="1" a="1"/>
  <c r="C14" s="1"/>
  <c r="A16" l="1"/>
  <c r="D15"/>
  <c r="C15" s="1" a="1"/>
  <c r="C15" s="1"/>
  <c r="A17" l="1"/>
  <c r="D16"/>
  <c r="C16" s="1" a="1"/>
  <c r="C16" s="1"/>
  <c r="D17" l="1"/>
  <c r="C17" s="1" a="1"/>
  <c r="C17" s="1"/>
  <c r="A18"/>
  <c r="A19" l="1"/>
  <c r="D18"/>
  <c r="C18" s="1" a="1"/>
  <c r="C18" s="1"/>
  <c r="D19" l="1"/>
  <c r="C19" s="1" a="1"/>
  <c r="C19" s="1"/>
  <c r="A20"/>
  <c r="A21" l="1"/>
  <c r="D20"/>
  <c r="C20" s="1" a="1"/>
  <c r="C20" s="1"/>
  <c r="A22" l="1"/>
  <c r="D21"/>
  <c r="C21" s="1" a="1"/>
  <c r="C21" s="1"/>
  <c r="A23" l="1"/>
  <c r="D22"/>
  <c r="C22" s="1" a="1"/>
  <c r="C22" s="1"/>
  <c r="A24" l="1"/>
  <c r="D23"/>
  <c r="C23" s="1" a="1"/>
  <c r="C23" s="1"/>
  <c r="A25" l="1"/>
  <c r="D24"/>
  <c r="C24" s="1" a="1"/>
  <c r="C24" s="1"/>
  <c r="A26" l="1"/>
  <c r="D25"/>
  <c r="C25" s="1" a="1"/>
  <c r="C25" s="1"/>
  <c r="A27" l="1"/>
  <c r="D26"/>
  <c r="C26" s="1" a="1"/>
  <c r="C26" s="1"/>
  <c r="A28" l="1"/>
  <c r="D27"/>
  <c r="C27" s="1" a="1"/>
  <c r="C27" s="1"/>
  <c r="A29" l="1"/>
  <c r="D28"/>
  <c r="C28" s="1" a="1"/>
  <c r="C28" s="1"/>
  <c r="A30" l="1"/>
  <c r="D29"/>
  <c r="C29" s="1" a="1"/>
  <c r="C29" s="1"/>
  <c r="A31" l="1"/>
  <c r="D30"/>
  <c r="C30" s="1" a="1"/>
  <c r="C30" s="1"/>
  <c r="A32" l="1"/>
  <c r="D31"/>
  <c r="C31" s="1" a="1"/>
  <c r="C31" s="1"/>
  <c r="A33" l="1"/>
  <c r="D32"/>
  <c r="C32" s="1" a="1"/>
  <c r="C32" s="1"/>
  <c r="D33" l="1"/>
  <c r="C33" s="1" a="1"/>
  <c r="C33" s="1"/>
  <c r="A34"/>
  <c r="D34" l="1"/>
  <c r="C34" s="1" a="1"/>
  <c r="C34" s="1"/>
  <c r="A35"/>
  <c r="D35" l="1"/>
  <c r="C35" s="1" a="1"/>
  <c r="C35" s="1"/>
  <c r="A36"/>
  <c r="D36" l="1"/>
  <c r="C36" s="1" a="1"/>
  <c r="C36" s="1"/>
  <c r="A37"/>
  <c r="D37" l="1"/>
  <c r="C37" s="1" a="1"/>
  <c r="C37" s="1"/>
  <c r="A38"/>
  <c r="D38" l="1"/>
  <c r="C38" s="1" a="1"/>
  <c r="C38" s="1"/>
  <c r="A39"/>
  <c r="D39" l="1"/>
  <c r="C39" s="1" a="1"/>
  <c r="C39" s="1"/>
  <c r="A40"/>
  <c r="A41" l="1"/>
  <c r="D40"/>
  <c r="C40" s="1" a="1"/>
  <c r="C40" s="1"/>
  <c r="D41" l="1"/>
  <c r="C41" s="1" a="1"/>
  <c r="C41" s="1"/>
  <c r="A42"/>
  <c r="A43" l="1"/>
  <c r="D42"/>
  <c r="C42" s="1" a="1"/>
  <c r="C42" s="1"/>
  <c r="A44" l="1"/>
  <c r="D43"/>
  <c r="C43" s="1" a="1"/>
  <c r="C43" s="1"/>
  <c r="A45" l="1"/>
  <c r="D44"/>
  <c r="C44" s="1" a="1"/>
  <c r="C44" s="1"/>
  <c r="A46" l="1"/>
  <c r="D45"/>
  <c r="C45" s="1" a="1"/>
  <c r="C45" s="1"/>
  <c r="D46" l="1"/>
  <c r="C46" s="1" a="1"/>
  <c r="C46" s="1"/>
  <c r="A47"/>
  <c r="D47" l="1"/>
  <c r="C47" s="1" a="1"/>
  <c r="C47" s="1"/>
  <c r="A48"/>
  <c r="A49" l="1"/>
  <c r="D48"/>
  <c r="C48" s="1" a="1"/>
  <c r="C48" s="1"/>
  <c r="D49" l="1"/>
  <c r="C49" a="1"/>
  <c r="C49" s="1"/>
  <c r="A50"/>
  <c r="D50" l="1"/>
  <c r="C50" s="1" a="1"/>
  <c r="C50" s="1"/>
  <c r="A51"/>
  <c r="A52" l="1"/>
  <c r="D51"/>
  <c r="C51" s="1" a="1"/>
  <c r="C51" s="1"/>
  <c r="A53" l="1"/>
  <c r="D52"/>
  <c r="C52" s="1" a="1"/>
  <c r="C52" s="1"/>
  <c r="D53" l="1"/>
  <c r="C53" s="1" a="1"/>
  <c r="C53" s="1"/>
  <c r="A54"/>
  <c r="A55" l="1"/>
  <c r="D54"/>
  <c r="C54" s="1" a="1"/>
  <c r="C54" s="1"/>
  <c r="D55" l="1"/>
  <c r="C55" s="1" a="1"/>
  <c r="C55" s="1"/>
  <c r="A56"/>
  <c r="D56" l="1"/>
  <c r="C56" s="1" a="1"/>
  <c r="C56" s="1"/>
  <c r="A57"/>
  <c r="D57" l="1"/>
  <c r="C57" s="1" a="1"/>
  <c r="C57" s="1"/>
  <c r="A58"/>
  <c r="D58" l="1"/>
  <c r="C58" s="1" a="1"/>
  <c r="C58" s="1"/>
  <c r="A59"/>
  <c r="A60" l="1"/>
  <c r="D59"/>
  <c r="C59" s="1" a="1"/>
  <c r="C59" s="1"/>
  <c r="A61" l="1"/>
  <c r="D60"/>
  <c r="C60" s="1" a="1"/>
  <c r="C60" s="1"/>
  <c r="A62" l="1"/>
  <c r="D61"/>
  <c r="C61" s="1" a="1"/>
  <c r="C61" s="1"/>
  <c r="D62" l="1"/>
  <c r="C62" s="1" a="1"/>
  <c r="C62" s="1"/>
  <c r="A63"/>
  <c r="D63" l="1"/>
  <c r="C63" s="1" a="1"/>
  <c r="C63" s="1"/>
  <c r="A64"/>
  <c r="D64" l="1"/>
  <c r="C64" s="1" a="1"/>
  <c r="C64" s="1"/>
  <c r="A65"/>
  <c r="D65" l="1"/>
  <c r="C65" a="1"/>
  <c r="C65" s="1"/>
  <c r="A66"/>
  <c r="D66" l="1"/>
  <c r="C66" a="1"/>
  <c r="C66" s="1"/>
  <c r="A67"/>
  <c r="A68" l="1"/>
  <c r="D67"/>
  <c r="C67" s="1" a="1"/>
  <c r="C67" s="1"/>
  <c r="D68" l="1"/>
  <c r="C68" s="1" a="1"/>
  <c r="C68" s="1"/>
  <c r="A69"/>
  <c r="A70" l="1"/>
  <c r="D69"/>
  <c r="C69" s="1" a="1"/>
  <c r="C69" s="1"/>
  <c r="D70" l="1"/>
  <c r="C70" s="1" a="1"/>
  <c r="C70" s="1"/>
  <c r="A71"/>
  <c r="D71" l="1"/>
  <c r="C71" a="1"/>
  <c r="C71" s="1"/>
  <c r="A72"/>
  <c r="D72" l="1"/>
  <c r="C72" s="1" a="1"/>
  <c r="C72" s="1"/>
  <c r="A73"/>
  <c r="A74" l="1"/>
  <c r="C73" a="1"/>
  <c r="C73" s="1"/>
  <c r="D73"/>
  <c r="D74" l="1"/>
  <c r="C74" s="1" a="1"/>
  <c r="C74" s="1"/>
  <c r="A75"/>
  <c r="D75" l="1"/>
  <c r="C75" s="1" a="1"/>
  <c r="C75" s="1"/>
  <c r="A76"/>
  <c r="A77" l="1"/>
  <c r="D76"/>
  <c r="C76" s="1" a="1"/>
  <c r="C76" s="1"/>
  <c r="A78" l="1"/>
  <c r="D77"/>
  <c r="C77" s="1" a="1"/>
  <c r="C77" s="1"/>
  <c r="D78" l="1"/>
  <c r="C78" s="1" a="1"/>
  <c r="C78" s="1"/>
  <c r="A79"/>
  <c r="A80" l="1"/>
  <c r="D79"/>
  <c r="C79" s="1" a="1"/>
  <c r="C79" s="1"/>
  <c r="D80" l="1"/>
  <c r="C80" s="1" a="1"/>
  <c r="C80" s="1"/>
  <c r="A81"/>
  <c r="D81" l="1"/>
  <c r="C81" s="1" a="1"/>
  <c r="C81" s="1"/>
  <c r="A82"/>
  <c r="D82" l="1"/>
  <c r="C82" a="1"/>
  <c r="C82" s="1"/>
  <c r="A83"/>
  <c r="A84" l="1"/>
  <c r="D83"/>
  <c r="C83" s="1" a="1"/>
  <c r="C83" s="1"/>
  <c r="D84" l="1"/>
  <c r="C84" s="1" a="1"/>
  <c r="C84" s="1"/>
  <c r="A85"/>
  <c r="D85" l="1"/>
  <c r="C85" a="1"/>
  <c r="C85" s="1"/>
  <c r="A86"/>
  <c r="D86" l="1"/>
  <c r="C86" s="1" a="1"/>
  <c r="C86" s="1"/>
  <c r="A87"/>
  <c r="A88" l="1"/>
  <c r="D87"/>
  <c r="C87" s="1" a="1"/>
  <c r="C87" s="1"/>
  <c r="D88" l="1"/>
  <c r="C88" s="1" a="1"/>
  <c r="C88" s="1"/>
  <c r="A89"/>
  <c r="A90" l="1"/>
  <c r="D89"/>
  <c r="C89" s="1" a="1"/>
  <c r="C89" s="1"/>
  <c r="D90" l="1"/>
  <c r="C90" s="1" a="1"/>
  <c r="C90" s="1"/>
  <c r="A91"/>
  <c r="D91" l="1"/>
  <c r="C91" s="1" a="1"/>
  <c r="C91" s="1"/>
  <c r="A92"/>
  <c r="A93" l="1"/>
  <c r="D92"/>
  <c r="C92" s="1" a="1"/>
  <c r="C92" s="1"/>
  <c r="A94" l="1"/>
  <c r="D93"/>
  <c r="C93" s="1" a="1"/>
  <c r="C93" s="1"/>
  <c r="A95" l="1"/>
  <c r="D94"/>
  <c r="C94" s="1" a="1"/>
  <c r="C94" s="1"/>
  <c r="A96" l="1"/>
  <c r="D95"/>
  <c r="C95" s="1" a="1"/>
  <c r="C95" s="1"/>
  <c r="A97" l="1"/>
  <c r="D96"/>
  <c r="C96" s="1" a="1"/>
  <c r="C96" s="1"/>
  <c r="A98" l="1"/>
  <c r="D97"/>
  <c r="C97" s="1" a="1"/>
  <c r="C97" s="1"/>
  <c r="A99" l="1"/>
  <c r="D98"/>
  <c r="C98" s="1" a="1"/>
  <c r="C98" s="1"/>
  <c r="A100" l="1"/>
  <c r="D99"/>
  <c r="C99" a="1"/>
  <c r="C99" s="1"/>
  <c r="D100" l="1"/>
  <c r="A101"/>
  <c r="C100" a="1"/>
  <c r="C100" s="1"/>
  <c r="A102" l="1"/>
  <c r="D101"/>
  <c r="C101" s="1" a="1"/>
  <c r="C101" s="1"/>
  <c r="A103" l="1"/>
  <c r="D102"/>
  <c r="C102" s="1" a="1"/>
  <c r="C102" s="1"/>
  <c r="D103" l="1"/>
  <c r="A104"/>
  <c r="C103" a="1"/>
  <c r="C103" s="1"/>
  <c r="D104" l="1"/>
  <c r="A105"/>
  <c r="C104" a="1"/>
  <c r="C104" s="1"/>
  <c r="D105" l="1"/>
  <c r="A106"/>
  <c r="C105" a="1"/>
  <c r="C105" s="1"/>
  <c r="D106" l="1"/>
  <c r="C106" s="1" a="1"/>
  <c r="C106" s="1"/>
</calcChain>
</file>

<file path=xl/sharedStrings.xml><?xml version="1.0" encoding="utf-8"?>
<sst xmlns="http://schemas.openxmlformats.org/spreadsheetml/2006/main" count="1529" uniqueCount="901">
  <si>
    <t>COGNOME</t>
  </si>
  <si>
    <t>NOME</t>
  </si>
  <si>
    <t>SQUADRA</t>
  </si>
  <si>
    <t>Pettorale</t>
  </si>
  <si>
    <t>Pos.</t>
  </si>
  <si>
    <t>CAT.</t>
  </si>
  <si>
    <t>TEMPO</t>
  </si>
  <si>
    <t>MEDIA</t>
  </si>
  <si>
    <t>TOTALE SOCIETA' PARTECIPANTI</t>
  </si>
  <si>
    <t>CLASSIFICA PER SOCIETA'</t>
  </si>
  <si>
    <t>COPIA COLONNA SOCIETA' DA ELENCO</t>
  </si>
  <si>
    <t>CONTEGGIO UNIVOCO SOCIETA'</t>
  </si>
  <si>
    <t>Classifica finale</t>
  </si>
  <si>
    <t>ATLETICA COSTA D'ARGENTO</t>
  </si>
  <si>
    <t>ATLETICA CASCINA</t>
  </si>
  <si>
    <t>DI BENEDETTO</t>
  </si>
  <si>
    <t>MARIKA</t>
  </si>
  <si>
    <t>LANDINI</t>
  </si>
  <si>
    <t>SARA</t>
  </si>
  <si>
    <t>G.S.REALE STATO DEI PRESIDI</t>
  </si>
  <si>
    <t>TEAM MARATHON BIKE</t>
  </si>
  <si>
    <t>KRUSZYNSKA</t>
  </si>
  <si>
    <t>BOZENA ANNA</t>
  </si>
  <si>
    <t>ATL. MONTEFIASCONE</t>
  </si>
  <si>
    <t>RACHELE</t>
  </si>
  <si>
    <t>MICHELA</t>
  </si>
  <si>
    <t>POLISPORTIVA MONTALTO</t>
  </si>
  <si>
    <t>ASD 4 STORMO</t>
  </si>
  <si>
    <t>PATRIZIA</t>
  </si>
  <si>
    <t>SILVIA</t>
  </si>
  <si>
    <t>RUNNERS CANINO</t>
  </si>
  <si>
    <t>0.05.23</t>
  </si>
  <si>
    <t>ANTONELLA</t>
  </si>
  <si>
    <t>DANIELA</t>
  </si>
  <si>
    <t>MENS SANA IN CORPORE SANO</t>
  </si>
  <si>
    <t>0.05.46</t>
  </si>
  <si>
    <t>LAURA</t>
  </si>
  <si>
    <t>0.06.30</t>
  </si>
  <si>
    <t>CLAUDIA</t>
  </si>
  <si>
    <t>AT RUNNING</t>
  </si>
  <si>
    <t>FRANCESCA</t>
  </si>
  <si>
    <t>GIOVANNA</t>
  </si>
  <si>
    <t>MONTE ARGENTARIO               21/11/2021</t>
  </si>
  <si>
    <t>7° ARGENTARIO TRAIL</t>
  </si>
  <si>
    <t>IACOMELLI</t>
  </si>
  <si>
    <t>FRANCESCO</t>
  </si>
  <si>
    <t>A</t>
  </si>
  <si>
    <t>1.53.47</t>
  </si>
  <si>
    <t>0.05.05</t>
  </si>
  <si>
    <t>GIACOMELLI</t>
  </si>
  <si>
    <t>MATTEO</t>
  </si>
  <si>
    <t>A.S. RUNNERS SAN GEMINI</t>
  </si>
  <si>
    <t>1.55.30</t>
  </si>
  <si>
    <t>0.05.09</t>
  </si>
  <si>
    <t>MALANCONA</t>
  </si>
  <si>
    <t>GIANLUCA</t>
  </si>
  <si>
    <t>G.S. FILIPPIDE</t>
  </si>
  <si>
    <t>1.57.35</t>
  </si>
  <si>
    <t>0.05.15</t>
  </si>
  <si>
    <t>REFI</t>
  </si>
  <si>
    <t>MIRKO</t>
  </si>
  <si>
    <t>PODISTICA IL CAMPINO</t>
  </si>
  <si>
    <t>1.57.55</t>
  </si>
  <si>
    <t>0.05.16</t>
  </si>
  <si>
    <t>DONATI</t>
  </si>
  <si>
    <t>ALESSIO</t>
  </si>
  <si>
    <t>1.59.51</t>
  </si>
  <si>
    <t>0.05.21</t>
  </si>
  <si>
    <t>DEL PASQUA</t>
  </si>
  <si>
    <t>CESARE</t>
  </si>
  <si>
    <t>1.59.54</t>
  </si>
  <si>
    <t>MENICHETTI</t>
  </si>
  <si>
    <t>SERGIO</t>
  </si>
  <si>
    <t>ATHLETIC LAB AMELIA</t>
  </si>
  <si>
    <t>B</t>
  </si>
  <si>
    <t>2.00.31</t>
  </si>
  <si>
    <t>MAZZARELLI</t>
  </si>
  <si>
    <t>GIACOMO</t>
  </si>
  <si>
    <t>SUBBIANO MARATHON</t>
  </si>
  <si>
    <t>2.00.38</t>
  </si>
  <si>
    <t>SADOTTI</t>
  </si>
  <si>
    <t>GILBERTO</t>
  </si>
  <si>
    <t>AM.POD. AREZZO</t>
  </si>
  <si>
    <t>2.01.13</t>
  </si>
  <si>
    <t>0.05.25</t>
  </si>
  <si>
    <t>CAROTTI</t>
  </si>
  <si>
    <t>MARCO</t>
  </si>
  <si>
    <t>2.01.31</t>
  </si>
  <si>
    <t>CUCCO</t>
  </si>
  <si>
    <t>ROBERTO</t>
  </si>
  <si>
    <t>SP TORRE DEL MANGIA SIENA</t>
  </si>
  <si>
    <t>2.01.59</t>
  </si>
  <si>
    <t>0.05.27</t>
  </si>
  <si>
    <t>FELICI</t>
  </si>
  <si>
    <t>LORENZO</t>
  </si>
  <si>
    <t>AMATORI POD. TERNI</t>
  </si>
  <si>
    <t>2.02.34</t>
  </si>
  <si>
    <t>0.05.28</t>
  </si>
  <si>
    <t>SACCANI</t>
  </si>
  <si>
    <t>PAOLO</t>
  </si>
  <si>
    <t>ILOVERUN ATHLETIC TERNI</t>
  </si>
  <si>
    <t>CONTI</t>
  </si>
  <si>
    <t>UISP ABBADIA SAN SALVATORE</t>
  </si>
  <si>
    <t>2.02.39</t>
  </si>
  <si>
    <t>0.05.29</t>
  </si>
  <si>
    <t>BENTIVOGLIO</t>
  </si>
  <si>
    <t>ENZO</t>
  </si>
  <si>
    <t>G.P.MONTI DELLA TOLFA L'AIRONE</t>
  </si>
  <si>
    <t>2.03.51</t>
  </si>
  <si>
    <t>0.05.32</t>
  </si>
  <si>
    <t>RICCI</t>
  </si>
  <si>
    <t>NICOLA</t>
  </si>
  <si>
    <t>ATLETICA 361 GRADI</t>
  </si>
  <si>
    <t>2.05.56</t>
  </si>
  <si>
    <t>0.05.37</t>
  </si>
  <si>
    <t>SIMI</t>
  </si>
  <si>
    <t>GIULIO</t>
  </si>
  <si>
    <t>AMICI DELLA MARCIA MASSAROSA</t>
  </si>
  <si>
    <t>2.07.35</t>
  </si>
  <si>
    <t>0.05.42</t>
  </si>
  <si>
    <t>GALATOLO</t>
  </si>
  <si>
    <t>DANIELE</t>
  </si>
  <si>
    <t>2.08.37</t>
  </si>
  <si>
    <t>0.05.45</t>
  </si>
  <si>
    <t>ROSI</t>
  </si>
  <si>
    <t>ATLETICA CAMPI BISENZIO</t>
  </si>
  <si>
    <t>2.09.06</t>
  </si>
  <si>
    <t>FRANCULLI</t>
  </si>
  <si>
    <t>RAFFAELE</t>
  </si>
  <si>
    <t>ASD SEMPRE DI CORSA TEAM TESTI</t>
  </si>
  <si>
    <t>2.09.54</t>
  </si>
  <si>
    <t>0.05.48</t>
  </si>
  <si>
    <t>GEMINI</t>
  </si>
  <si>
    <t>ANDREA</t>
  </si>
  <si>
    <t>2.11.12</t>
  </si>
  <si>
    <t>0.05.51</t>
  </si>
  <si>
    <t>DEI</t>
  </si>
  <si>
    <t>TERRE ETRUSCO LABRONICHE</t>
  </si>
  <si>
    <t>2.12.12</t>
  </si>
  <si>
    <t>0.05.54</t>
  </si>
  <si>
    <t>GIANNINI</t>
  </si>
  <si>
    <t>C</t>
  </si>
  <si>
    <t>2.13.01</t>
  </si>
  <si>
    <t>0.05.56</t>
  </si>
  <si>
    <t>SERVENTI</t>
  </si>
  <si>
    <t>RICCARDO</t>
  </si>
  <si>
    <t>2.14.04</t>
  </si>
  <si>
    <t>0.05.59</t>
  </si>
  <si>
    <t>CASI</t>
  </si>
  <si>
    <t>2.14.54</t>
  </si>
  <si>
    <t>0.06.01</t>
  </si>
  <si>
    <t>BUSONI</t>
  </si>
  <si>
    <t>2.15.40</t>
  </si>
  <si>
    <t>0.06.03</t>
  </si>
  <si>
    <t>ALBERTINI</t>
  </si>
  <si>
    <t>G.S. ATLETICA PEGASO</t>
  </si>
  <si>
    <t>2.16.17</t>
  </si>
  <si>
    <t>0.06.05</t>
  </si>
  <si>
    <t>PELAGRILLI</t>
  </si>
  <si>
    <t>2.16.55</t>
  </si>
  <si>
    <t>0.06.07</t>
  </si>
  <si>
    <t>BALLERANO</t>
  </si>
  <si>
    <t>SIMONE</t>
  </si>
  <si>
    <t>2.16.57</t>
  </si>
  <si>
    <t>FINNO</t>
  </si>
  <si>
    <t>G.P. AVIS PIOMBINO</t>
  </si>
  <si>
    <t>2.17.13</t>
  </si>
  <si>
    <t>0.06.08</t>
  </si>
  <si>
    <t>POSSANZA</t>
  </si>
  <si>
    <t>ALESSANDRO</t>
  </si>
  <si>
    <t>ATL. VETRALLA</t>
  </si>
  <si>
    <t>2.17.16</t>
  </si>
  <si>
    <t>SANTONI</t>
  </si>
  <si>
    <t>2.17.29</t>
  </si>
  <si>
    <t>BURRONI</t>
  </si>
  <si>
    <t>GIOVANNI</t>
  </si>
  <si>
    <t>2.17.38</t>
  </si>
  <si>
    <t>0.06.09</t>
  </si>
  <si>
    <t>2.17.55</t>
  </si>
  <si>
    <t>CORIGLIANO</t>
  </si>
  <si>
    <t>ANTONINO</t>
  </si>
  <si>
    <t>2.18.33</t>
  </si>
  <si>
    <t>0.06.11</t>
  </si>
  <si>
    <t>CHIAVAROLI</t>
  </si>
  <si>
    <t>FABIO</t>
  </si>
  <si>
    <t>LET'S RUN FOR SOLIDARITY</t>
  </si>
  <si>
    <t>2.18.45</t>
  </si>
  <si>
    <t>0.06.12</t>
  </si>
  <si>
    <t>VALENTINI</t>
  </si>
  <si>
    <t>BOLSENA FORUM SPORT</t>
  </si>
  <si>
    <t>2.18.48</t>
  </si>
  <si>
    <t>GUIDI</t>
  </si>
  <si>
    <t>STEFANO</t>
  </si>
  <si>
    <t>ASD VALDISERCHIO</t>
  </si>
  <si>
    <t>2.19.20</t>
  </si>
  <si>
    <t>0.06.13</t>
  </si>
  <si>
    <t>POLACCI</t>
  </si>
  <si>
    <t>2.19.21</t>
  </si>
  <si>
    <t>BATTILANI</t>
  </si>
  <si>
    <t>ASD GOLFO DEI POETI</t>
  </si>
  <si>
    <t>2.19.23</t>
  </si>
  <si>
    <t>PERNA</t>
  </si>
  <si>
    <t>JESSICA</t>
  </si>
  <si>
    <t>MONTECATINI MARATHON</t>
  </si>
  <si>
    <t>2.19.26</t>
  </si>
  <si>
    <t>SANTILLI</t>
  </si>
  <si>
    <t>2.20.27</t>
  </si>
  <si>
    <t>0.06.16</t>
  </si>
  <si>
    <t>BADIANI</t>
  </si>
  <si>
    <t>FEDERICO</t>
  </si>
  <si>
    <t>2.20.33</t>
  </si>
  <si>
    <t>PALERMO</t>
  </si>
  <si>
    <t>FRANCESCO GIUSEPPE</t>
  </si>
  <si>
    <t>2.20.40</t>
  </si>
  <si>
    <t>0.06.17</t>
  </si>
  <si>
    <t>RENZONI</t>
  </si>
  <si>
    <t>2.22.05</t>
  </si>
  <si>
    <t>0.06.21</t>
  </si>
  <si>
    <t>PISCIOTTANO</t>
  </si>
  <si>
    <t>ROSSANO</t>
  </si>
  <si>
    <t>2.22.11</t>
  </si>
  <si>
    <t>MONTICELLI</t>
  </si>
  <si>
    <t>ATLETICA COSTA ETRUSCA</t>
  </si>
  <si>
    <t>2.22.23</t>
  </si>
  <si>
    <t>FREDIANI</t>
  </si>
  <si>
    <t>MILENO</t>
  </si>
  <si>
    <t>2.23.28</t>
  </si>
  <si>
    <t>0.06.24</t>
  </si>
  <si>
    <t>RENZI</t>
  </si>
  <si>
    <t>LUCIANO</t>
  </si>
  <si>
    <t>2.23.45</t>
  </si>
  <si>
    <t>0.06.25</t>
  </si>
  <si>
    <t>BIONDI</t>
  </si>
  <si>
    <t>MICHELANGELO</t>
  </si>
  <si>
    <t>2.24.01</t>
  </si>
  <si>
    <t>0.06.26</t>
  </si>
  <si>
    <t>BAUSANI</t>
  </si>
  <si>
    <t>DAVID</t>
  </si>
  <si>
    <t>2.24.03</t>
  </si>
  <si>
    <t>MARCHEGGIANI</t>
  </si>
  <si>
    <t>TERNANA MARATHON CLUB</t>
  </si>
  <si>
    <t>2.24.05</t>
  </si>
  <si>
    <t>SBARRA</t>
  </si>
  <si>
    <t>AGOSTINO</t>
  </si>
  <si>
    <t>NAVE U.S.</t>
  </si>
  <si>
    <t>2.24.07</t>
  </si>
  <si>
    <t>ROSSI</t>
  </si>
  <si>
    <t>2.25.14</t>
  </si>
  <si>
    <t>0.06.29</t>
  </si>
  <si>
    <t>LIBERATI</t>
  </si>
  <si>
    <t>2.25.46</t>
  </si>
  <si>
    <t>2.25.48</t>
  </si>
  <si>
    <t>0.06.31</t>
  </si>
  <si>
    <t>LANZI</t>
  </si>
  <si>
    <t>CLAUDIO</t>
  </si>
  <si>
    <t>2.25.50</t>
  </si>
  <si>
    <t>MARSILI</t>
  </si>
  <si>
    <t>FILIPPO</t>
  </si>
  <si>
    <t>PODISTI RECCO REGGELLO</t>
  </si>
  <si>
    <t>2.25.51</t>
  </si>
  <si>
    <t>BALDINI</t>
  </si>
  <si>
    <t>2.25.56</t>
  </si>
  <si>
    <t>GIULIANI</t>
  </si>
  <si>
    <t>G.S. CAPPUCCINI SIENA</t>
  </si>
  <si>
    <t>2.25.58</t>
  </si>
  <si>
    <t>2.26.03</t>
  </si>
  <si>
    <t>TENERINI</t>
  </si>
  <si>
    <t>LUCA</t>
  </si>
  <si>
    <t>ASD TTM TRAIL TEAM MAREMMA</t>
  </si>
  <si>
    <t>2.26.05</t>
  </si>
  <si>
    <t>PASTORE</t>
  </si>
  <si>
    <t>FLAVIO</t>
  </si>
  <si>
    <t>2.26.33</t>
  </si>
  <si>
    <t>0.06.33</t>
  </si>
  <si>
    <t>2.26.52</t>
  </si>
  <si>
    <t>NOBILIO</t>
  </si>
  <si>
    <t>TOMMASO</t>
  </si>
  <si>
    <t>2.26.57</t>
  </si>
  <si>
    <t>0.06.34</t>
  </si>
  <si>
    <t>NOTTOLINI</t>
  </si>
  <si>
    <t>2.27.14</t>
  </si>
  <si>
    <t>BALESTRI</t>
  </si>
  <si>
    <t>DAVIDE</t>
  </si>
  <si>
    <t>2.27.34</t>
  </si>
  <si>
    <t>0.06.35</t>
  </si>
  <si>
    <t>FANETTI</t>
  </si>
  <si>
    <t>ATLETICA FIRENZE MARATHON</t>
  </si>
  <si>
    <t>ROSSINI</t>
  </si>
  <si>
    <t>MASSIMILIANO</t>
  </si>
  <si>
    <t>TIBUR ECOTRAIL</t>
  </si>
  <si>
    <t>2.28.02</t>
  </si>
  <si>
    <t>0.06.37</t>
  </si>
  <si>
    <t>GORACCI</t>
  </si>
  <si>
    <t>2.28.03</t>
  </si>
  <si>
    <t>2.28.16</t>
  </si>
  <si>
    <t>LONGARI</t>
  </si>
  <si>
    <t>MIRCO</t>
  </si>
  <si>
    <t>2.29.13</t>
  </si>
  <si>
    <t>0.06.40</t>
  </si>
  <si>
    <t>GRILLO</t>
  </si>
  <si>
    <t>ENRICO</t>
  </si>
  <si>
    <t>2.29.18</t>
  </si>
  <si>
    <t>PIETRO</t>
  </si>
  <si>
    <t>2.29.21</t>
  </si>
  <si>
    <t>PETRUCCI</t>
  </si>
  <si>
    <t>GUIDO</t>
  </si>
  <si>
    <t>2.29.37</t>
  </si>
  <si>
    <t>0.06.41</t>
  </si>
  <si>
    <t>PARRINI</t>
  </si>
  <si>
    <t>PIERLUIGI</t>
  </si>
  <si>
    <t>CICLO CLUB QUOTA MILLE CORTONA</t>
  </si>
  <si>
    <t>2.29.44</t>
  </si>
  <si>
    <t>PICCHIRILLI</t>
  </si>
  <si>
    <t>EMANUELE</t>
  </si>
  <si>
    <t>2.29.49</t>
  </si>
  <si>
    <t>ILARDI</t>
  </si>
  <si>
    <t>ASH</t>
  </si>
  <si>
    <t>RUNNER TRAINER</t>
  </si>
  <si>
    <t>2.32.33</t>
  </si>
  <si>
    <t>0.06.49</t>
  </si>
  <si>
    <t>MANCINI</t>
  </si>
  <si>
    <t>2.32.46</t>
  </si>
  <si>
    <t>LEONARDI</t>
  </si>
  <si>
    <t>ORVIETO RUNNERS</t>
  </si>
  <si>
    <t>2.32.58</t>
  </si>
  <si>
    <t>0.06.50</t>
  </si>
  <si>
    <t>CASTELLANI</t>
  </si>
  <si>
    <t>2.33.13</t>
  </si>
  <si>
    <t>LODATO</t>
  </si>
  <si>
    <t>2.33.18</t>
  </si>
  <si>
    <t>0.06.51</t>
  </si>
  <si>
    <t>VIOTTI</t>
  </si>
  <si>
    <t>ANNA RITA</t>
  </si>
  <si>
    <t>ROMAECOMARATONA</t>
  </si>
  <si>
    <t>D</t>
  </si>
  <si>
    <t>2.33.21</t>
  </si>
  <si>
    <t>FEDERICI</t>
  </si>
  <si>
    <t>A.S. AMATORI VILLA PAMPHILI</t>
  </si>
  <si>
    <t>2.33.32</t>
  </si>
  <si>
    <t>GALANELLI</t>
  </si>
  <si>
    <t>LIBERTAS ORVIETO</t>
  </si>
  <si>
    <t>2.34.17</t>
  </si>
  <si>
    <t>0.06.53</t>
  </si>
  <si>
    <t>BOCCHINI</t>
  </si>
  <si>
    <t>LBM SPORT</t>
  </si>
  <si>
    <t>2.34.21</t>
  </si>
  <si>
    <t>LEDDA</t>
  </si>
  <si>
    <t>2.34.24</t>
  </si>
  <si>
    <t>0.06.54</t>
  </si>
  <si>
    <t>REINA</t>
  </si>
  <si>
    <t>2.34.35</t>
  </si>
  <si>
    <t>FILIPPINI</t>
  </si>
  <si>
    <t>GIAMPAOLO</t>
  </si>
  <si>
    <t>POLISPORTIVA ORIOLO</t>
  </si>
  <si>
    <t>2.34.45</t>
  </si>
  <si>
    <t>0.06.55</t>
  </si>
  <si>
    <t>GERLI</t>
  </si>
  <si>
    <t>2.35.04</t>
  </si>
  <si>
    <t>BETTI</t>
  </si>
  <si>
    <t>GP RICCARDO VALENTI</t>
  </si>
  <si>
    <t>2.35.10</t>
  </si>
  <si>
    <t>0.06.56</t>
  </si>
  <si>
    <t>BIANCHINI</t>
  </si>
  <si>
    <t>ALFREDO</t>
  </si>
  <si>
    <t>2.35.15</t>
  </si>
  <si>
    <t>MUCCIARINI</t>
  </si>
  <si>
    <t>2.35.30</t>
  </si>
  <si>
    <t>0.06.57</t>
  </si>
  <si>
    <t>RONCHINI</t>
  </si>
  <si>
    <t>2.35.49</t>
  </si>
  <si>
    <t>ALESSANDRA</t>
  </si>
  <si>
    <t>2.36.41</t>
  </si>
  <si>
    <t>0.07.00</t>
  </si>
  <si>
    <t>MISANO</t>
  </si>
  <si>
    <t>ASD SPORT TEAM TRIGORIA</t>
  </si>
  <si>
    <t>2.36.45</t>
  </si>
  <si>
    <t>FERRARI</t>
  </si>
  <si>
    <t>MARIO</t>
  </si>
  <si>
    <t>2.37.10</t>
  </si>
  <si>
    <t>0.07.01</t>
  </si>
  <si>
    <t>MINUTO</t>
  </si>
  <si>
    <t>ANGELO</t>
  </si>
  <si>
    <t>D + TRAIL</t>
  </si>
  <si>
    <t>2.37.12</t>
  </si>
  <si>
    <t>BENEDETTI</t>
  </si>
  <si>
    <t>2.38.03</t>
  </si>
  <si>
    <t>0.07.03</t>
  </si>
  <si>
    <t>AVELLIS</t>
  </si>
  <si>
    <t>VINCENZO</t>
  </si>
  <si>
    <t>ASD LE ANCELLE</t>
  </si>
  <si>
    <t>2.38.45</t>
  </si>
  <si>
    <t>0.07.05</t>
  </si>
  <si>
    <t>LA CHIANINA RUNNING</t>
  </si>
  <si>
    <t>2.38.49</t>
  </si>
  <si>
    <t>CATANI</t>
  </si>
  <si>
    <t>2.38.52</t>
  </si>
  <si>
    <t>0.07.06</t>
  </si>
  <si>
    <t>BOLDRINI</t>
  </si>
  <si>
    <t>2.38.56</t>
  </si>
  <si>
    <t>VIANI</t>
  </si>
  <si>
    <t>2.39.13</t>
  </si>
  <si>
    <t>SIMONI</t>
  </si>
  <si>
    <t>2.39.18</t>
  </si>
  <si>
    <t>0.07.07</t>
  </si>
  <si>
    <t>BERNI</t>
  </si>
  <si>
    <t>ROSA</t>
  </si>
  <si>
    <t>2.39.19</t>
  </si>
  <si>
    <t>ATLETICA ALTA TOSCANA</t>
  </si>
  <si>
    <t>2.39.54</t>
  </si>
  <si>
    <t>0.07.08</t>
  </si>
  <si>
    <t>FABBRUCCI</t>
  </si>
  <si>
    <t>2.40.06</t>
  </si>
  <si>
    <t>0.07.09</t>
  </si>
  <si>
    <t>2.40.16</t>
  </si>
  <si>
    <t>BELLI</t>
  </si>
  <si>
    <t>A.S.D. VITERBO RUNNERS</t>
  </si>
  <si>
    <t>2.40.26</t>
  </si>
  <si>
    <t>0.07.10</t>
  </si>
  <si>
    <t>CAVALLARI</t>
  </si>
  <si>
    <t>MORENA</t>
  </si>
  <si>
    <t>ATL. ORTE</t>
  </si>
  <si>
    <t>2.40.29</t>
  </si>
  <si>
    <t>PAGGI</t>
  </si>
  <si>
    <t>PATRIZIO</t>
  </si>
  <si>
    <t>2.40.31</t>
  </si>
  <si>
    <t>GS AVIS PRATOVECCHIO</t>
  </si>
  <si>
    <t>2.40.44</t>
  </si>
  <si>
    <t>0.07.11</t>
  </si>
  <si>
    <t>RANUCCI</t>
  </si>
  <si>
    <t>2.41.08</t>
  </si>
  <si>
    <t>0.07.12</t>
  </si>
  <si>
    <t>MORETTI</t>
  </si>
  <si>
    <t>PODISTICA CORCHIANO</t>
  </si>
  <si>
    <t>2.41.16</t>
  </si>
  <si>
    <t>2.41.23</t>
  </si>
  <si>
    <t>CANNUCCIA</t>
  </si>
  <si>
    <t>MARIA TERESA</t>
  </si>
  <si>
    <t>2.41.28</t>
  </si>
  <si>
    <t>0.07.13</t>
  </si>
  <si>
    <t>CEORNEI</t>
  </si>
  <si>
    <t>ANA MARIA</t>
  </si>
  <si>
    <t>2.42.50</t>
  </si>
  <si>
    <t>0.07.16</t>
  </si>
  <si>
    <t>CATALANI</t>
  </si>
  <si>
    <t>2.42.52</t>
  </si>
  <si>
    <t>DE SANTIS</t>
  </si>
  <si>
    <t>MICHELE</t>
  </si>
  <si>
    <t>2.42.56</t>
  </si>
  <si>
    <t>BRACACCIA</t>
  </si>
  <si>
    <t>ASD SPARTAN SPORT ACADEMY</t>
  </si>
  <si>
    <t>2.42.59</t>
  </si>
  <si>
    <t>0.07.17</t>
  </si>
  <si>
    <t>EUSEPI</t>
  </si>
  <si>
    <t>2.43.01</t>
  </si>
  <si>
    <t>VINCIO</t>
  </si>
  <si>
    <t>NICCOLO'</t>
  </si>
  <si>
    <t>2.43.15</t>
  </si>
  <si>
    <t>SERAFINI</t>
  </si>
  <si>
    <t>MINO</t>
  </si>
  <si>
    <t>2.43.18</t>
  </si>
  <si>
    <t>POGGESI</t>
  </si>
  <si>
    <t>FARIDA</t>
  </si>
  <si>
    <t>2.43.23</t>
  </si>
  <si>
    <t>0.07.18</t>
  </si>
  <si>
    <t>GIANFRANCO</t>
  </si>
  <si>
    <t>GRIFO RUNNERS PERUGIA</t>
  </si>
  <si>
    <t>2.43.26</t>
  </si>
  <si>
    <t>FORNARI</t>
  </si>
  <si>
    <t>PARKS TRAIL PROMOTION</t>
  </si>
  <si>
    <t>2.43.27</t>
  </si>
  <si>
    <t>CECCONI</t>
  </si>
  <si>
    <t>2.43.29</t>
  </si>
  <si>
    <t>ROSELLINI</t>
  </si>
  <si>
    <t>2.43.31</t>
  </si>
  <si>
    <t>SASSO</t>
  </si>
  <si>
    <t>2.43.39</t>
  </si>
  <si>
    <t>SANARELLI</t>
  </si>
  <si>
    <t>NICOLETTA</t>
  </si>
  <si>
    <t>2.43.42</t>
  </si>
  <si>
    <t>CARATELLI</t>
  </si>
  <si>
    <t>GIANLUIGI</t>
  </si>
  <si>
    <t>2.43.44</t>
  </si>
  <si>
    <t>0.07.19</t>
  </si>
  <si>
    <t>BARBARO</t>
  </si>
  <si>
    <t>PODISTICA SAVONESE</t>
  </si>
  <si>
    <t>2.43.47</t>
  </si>
  <si>
    <t>LAMPA</t>
  </si>
  <si>
    <t>GINO</t>
  </si>
  <si>
    <t>ASD G.P. AMICI DELLA PINETA</t>
  </si>
  <si>
    <t>2.43.59</t>
  </si>
  <si>
    <t>FABIANI</t>
  </si>
  <si>
    <t>GABRIELE</t>
  </si>
  <si>
    <t>SVICAT</t>
  </si>
  <si>
    <t>2.44.01</t>
  </si>
  <si>
    <t>SPECCHIA</t>
  </si>
  <si>
    <t>ALDO</t>
  </si>
  <si>
    <t>2.44.11</t>
  </si>
  <si>
    <t>0.07.20</t>
  </si>
  <si>
    <t>LAPI</t>
  </si>
  <si>
    <t>2.44.18</t>
  </si>
  <si>
    <t>LENCI</t>
  </si>
  <si>
    <t>LARA</t>
  </si>
  <si>
    <t>G.S. MELE MARCE</t>
  </si>
  <si>
    <t>2.44.54</t>
  </si>
  <si>
    <t>0.07.22</t>
  </si>
  <si>
    <t>PASSAGRILLI</t>
  </si>
  <si>
    <t>2.45.06</t>
  </si>
  <si>
    <t>FABI</t>
  </si>
  <si>
    <t>ANTONIO</t>
  </si>
  <si>
    <t>ATLETICA TAINO</t>
  </si>
  <si>
    <t>2.45.43</t>
  </si>
  <si>
    <t>0.07.24</t>
  </si>
  <si>
    <t>ROSCIOLI</t>
  </si>
  <si>
    <t>FABIANO</t>
  </si>
  <si>
    <t>RUN &amp; SMILE</t>
  </si>
  <si>
    <t>2.45.48</t>
  </si>
  <si>
    <t>FAINI</t>
  </si>
  <si>
    <t>MUGELLO OUTDOOR ASD</t>
  </si>
  <si>
    <t>2.47.38</t>
  </si>
  <si>
    <t>0.07.29</t>
  </si>
  <si>
    <t>VIGIANI</t>
  </si>
  <si>
    <t>2.47.47</t>
  </si>
  <si>
    <t>SMOLYAR</t>
  </si>
  <si>
    <t>VALENTYNA</t>
  </si>
  <si>
    <t>G.S. BANCARI ROMANI</t>
  </si>
  <si>
    <t>2.48.09</t>
  </si>
  <si>
    <t>0.07.30</t>
  </si>
  <si>
    <t>BIANCHI</t>
  </si>
  <si>
    <t>LUCIA</t>
  </si>
  <si>
    <t>2.48.14</t>
  </si>
  <si>
    <t>0.07.31</t>
  </si>
  <si>
    <t>DEL CIELLO</t>
  </si>
  <si>
    <t>2.48.26</t>
  </si>
  <si>
    <t>MONDANI</t>
  </si>
  <si>
    <t>OLYMPIC RUNNERS LAMA</t>
  </si>
  <si>
    <t>2.48.30</t>
  </si>
  <si>
    <t>MENICHELLI</t>
  </si>
  <si>
    <t>DARIO</t>
  </si>
  <si>
    <t>SCD TEAM</t>
  </si>
  <si>
    <t>2.48.35</t>
  </si>
  <si>
    <t>0.07.32</t>
  </si>
  <si>
    <t>ROGHI</t>
  </si>
  <si>
    <t>KATIA</t>
  </si>
  <si>
    <t>POLICIANO AREZZO ATL.</t>
  </si>
  <si>
    <t>2.48.37</t>
  </si>
  <si>
    <t>SCARLINI</t>
  </si>
  <si>
    <t>BANDA DEI MALANDRINI</t>
  </si>
  <si>
    <t>2.48.38</t>
  </si>
  <si>
    <t>FURNO'</t>
  </si>
  <si>
    <t>CRAZY FUNCTIONAL GROUP</t>
  </si>
  <si>
    <t>2.48.44</t>
  </si>
  <si>
    <t>STRINO</t>
  </si>
  <si>
    <t>JEAN MICHEL</t>
  </si>
  <si>
    <t>2.49.19</t>
  </si>
  <si>
    <t>0.07.34</t>
  </si>
  <si>
    <t>VITALE</t>
  </si>
  <si>
    <t>ASD PARMA MARATHON</t>
  </si>
  <si>
    <t>2.50.13</t>
  </si>
  <si>
    <t>0.07.36</t>
  </si>
  <si>
    <t>FUSAI</t>
  </si>
  <si>
    <t>TRAIL RUNNING PROJECT</t>
  </si>
  <si>
    <t>2.50.26</t>
  </si>
  <si>
    <t>0.07.37</t>
  </si>
  <si>
    <t>MASCIANGELO</t>
  </si>
  <si>
    <t>LUISELLA</t>
  </si>
  <si>
    <t>2.51.18</t>
  </si>
  <si>
    <t>0.07.39</t>
  </si>
  <si>
    <t>SOCCHI</t>
  </si>
  <si>
    <t>SAMUELE</t>
  </si>
  <si>
    <t>2.51.56</t>
  </si>
  <si>
    <t>0.07.41</t>
  </si>
  <si>
    <t>VOLPE</t>
  </si>
  <si>
    <t>2.51.58</t>
  </si>
  <si>
    <t>COZZOLINO</t>
  </si>
  <si>
    <t>ATLETICA QUARRATA</t>
  </si>
  <si>
    <t>2.52.49</t>
  </si>
  <si>
    <t>0.07.43</t>
  </si>
  <si>
    <t>POTITO</t>
  </si>
  <si>
    <t>SAVERIO</t>
  </si>
  <si>
    <t>2.52.58</t>
  </si>
  <si>
    <t>GARGIULLI</t>
  </si>
  <si>
    <t>GIORGIA</t>
  </si>
  <si>
    <t>2.53.07</t>
  </si>
  <si>
    <t>0.07.44</t>
  </si>
  <si>
    <t>SCLANO</t>
  </si>
  <si>
    <t>2.53.09</t>
  </si>
  <si>
    <t>MISANTONI</t>
  </si>
  <si>
    <t>2.53.12</t>
  </si>
  <si>
    <t>URBANI</t>
  </si>
  <si>
    <t>2.53.14</t>
  </si>
  <si>
    <t>BABBANINI</t>
  </si>
  <si>
    <t>GIUSEPPE</t>
  </si>
  <si>
    <t>2.53.18</t>
  </si>
  <si>
    <t>ACCARIGI</t>
  </si>
  <si>
    <t>2.53.20</t>
  </si>
  <si>
    <t>GUCCI</t>
  </si>
  <si>
    <t>2.53.38</t>
  </si>
  <si>
    <t>0.07.45</t>
  </si>
  <si>
    <t>PACI</t>
  </si>
  <si>
    <t>2.54.07</t>
  </si>
  <si>
    <t>0.07.46</t>
  </si>
  <si>
    <t>DREINI</t>
  </si>
  <si>
    <t>MANUELE</t>
  </si>
  <si>
    <t>2.54.17</t>
  </si>
  <si>
    <t>0.07.47</t>
  </si>
  <si>
    <t>2.55.34</t>
  </si>
  <si>
    <t>0.07.50</t>
  </si>
  <si>
    <t>DEGNI</t>
  </si>
  <si>
    <t>GIULIA</t>
  </si>
  <si>
    <t>WORKOUTGYM ASD</t>
  </si>
  <si>
    <t>2.57.16</t>
  </si>
  <si>
    <t>0.07.55</t>
  </si>
  <si>
    <t>PRIGGIONE MATTE'</t>
  </si>
  <si>
    <t>2.57.52</t>
  </si>
  <si>
    <t>0.07.56</t>
  </si>
  <si>
    <t>TORRI</t>
  </si>
  <si>
    <t>2.59.06</t>
  </si>
  <si>
    <t>0.08.00</t>
  </si>
  <si>
    <t>CARLINI</t>
  </si>
  <si>
    <t>2.59.22</t>
  </si>
  <si>
    <t>GIACONE</t>
  </si>
  <si>
    <t>ALEXA</t>
  </si>
  <si>
    <t>2.59.35</t>
  </si>
  <si>
    <t>0.08.01</t>
  </si>
  <si>
    <t>CAROSI</t>
  </si>
  <si>
    <t>2.59.37</t>
  </si>
  <si>
    <t>DROGHINI</t>
  </si>
  <si>
    <t>SAURO</t>
  </si>
  <si>
    <t>G.P. LUCREZIA</t>
  </si>
  <si>
    <t>2.59.40</t>
  </si>
  <si>
    <t>LISPI</t>
  </si>
  <si>
    <t>LUCILLA</t>
  </si>
  <si>
    <t>2.59.58</t>
  </si>
  <si>
    <t>0.08.02</t>
  </si>
  <si>
    <t>ALHADEFF</t>
  </si>
  <si>
    <t>FORHANS TEAM</t>
  </si>
  <si>
    <t>3.00.01</t>
  </si>
  <si>
    <t>CARPANI</t>
  </si>
  <si>
    <t>MONZA MARATHON TEAM</t>
  </si>
  <si>
    <t>3.00.19</t>
  </si>
  <si>
    <t>0.08.03</t>
  </si>
  <si>
    <t>SILVESTRI</t>
  </si>
  <si>
    <t>3.00.25</t>
  </si>
  <si>
    <t>CAPITONI</t>
  </si>
  <si>
    <t>CINZIA</t>
  </si>
  <si>
    <t>3.00.54</t>
  </si>
  <si>
    <t>0.08.05</t>
  </si>
  <si>
    <t>CIVELI</t>
  </si>
  <si>
    <t>3.01.29</t>
  </si>
  <si>
    <t>0.08.06</t>
  </si>
  <si>
    <t>ILENIA</t>
  </si>
  <si>
    <t>3.01.42</t>
  </si>
  <si>
    <t>0.08.07</t>
  </si>
  <si>
    <t>CECCHINI</t>
  </si>
  <si>
    <t>MARA</t>
  </si>
  <si>
    <t>CALCATERRA SPORT ASD</t>
  </si>
  <si>
    <t>3.01.56</t>
  </si>
  <si>
    <t>BENCINI</t>
  </si>
  <si>
    <t>POLISP. RINASCITA MONTEVARCHI</t>
  </si>
  <si>
    <t>3.02.15</t>
  </si>
  <si>
    <t>0.08.08</t>
  </si>
  <si>
    <t>GRAZZI</t>
  </si>
  <si>
    <t>PIER LUIGI</t>
  </si>
  <si>
    <t>3.02.17</t>
  </si>
  <si>
    <t>MOLINARI</t>
  </si>
  <si>
    <t>TRAIL RUNNING SPORT ACADEMY</t>
  </si>
  <si>
    <t>3.02.55</t>
  </si>
  <si>
    <t>0.08.10</t>
  </si>
  <si>
    <t>PEZZATINI</t>
  </si>
  <si>
    <t>3.02.56</t>
  </si>
  <si>
    <t>CORTESE</t>
  </si>
  <si>
    <t>MAURIZIO</t>
  </si>
  <si>
    <t>3.02.57</t>
  </si>
  <si>
    <t>D'ADAMO</t>
  </si>
  <si>
    <t>3.03.01</t>
  </si>
  <si>
    <t>BAUCCIO</t>
  </si>
  <si>
    <t>PAMELA</t>
  </si>
  <si>
    <t>3.03.42</t>
  </si>
  <si>
    <t>0.08.12</t>
  </si>
  <si>
    <t>MATALONI</t>
  </si>
  <si>
    <t>3.03.57</t>
  </si>
  <si>
    <t>0.08.13</t>
  </si>
  <si>
    <t>MATERIA</t>
  </si>
  <si>
    <t>3.03.59</t>
  </si>
  <si>
    <t>FANTINI</t>
  </si>
  <si>
    <t>3.04.50</t>
  </si>
  <si>
    <t>0.08.15</t>
  </si>
  <si>
    <t>INNOCENZI</t>
  </si>
  <si>
    <t>3.04.57</t>
  </si>
  <si>
    <t>BISCHERI</t>
  </si>
  <si>
    <t>3.05.46</t>
  </si>
  <si>
    <t>0.08.18</t>
  </si>
  <si>
    <t>RUSSO</t>
  </si>
  <si>
    <t>DONATELLA</t>
  </si>
  <si>
    <t>3.08.20</t>
  </si>
  <si>
    <t>0.08.24</t>
  </si>
  <si>
    <t>FOGLIETTA</t>
  </si>
  <si>
    <t>3.08.23</t>
  </si>
  <si>
    <t>0.08.25</t>
  </si>
  <si>
    <t>BARTOLOMEI</t>
  </si>
  <si>
    <t>3.08.28</t>
  </si>
  <si>
    <t>PETRICCA</t>
  </si>
  <si>
    <t>MAURO</t>
  </si>
  <si>
    <t>3.09.01</t>
  </si>
  <si>
    <t>0.08.26</t>
  </si>
  <si>
    <t>BARTOLUCCI</t>
  </si>
  <si>
    <t>GERMANA</t>
  </si>
  <si>
    <t>3.09.03</t>
  </si>
  <si>
    <t>CICCIOLI</t>
  </si>
  <si>
    <t>3.09.13</t>
  </si>
  <si>
    <t>0.08.27</t>
  </si>
  <si>
    <t>OLIVETI</t>
  </si>
  <si>
    <t>3.09.15</t>
  </si>
  <si>
    <t>FABRIZIO</t>
  </si>
  <si>
    <t>RUNNERS CHIETI</t>
  </si>
  <si>
    <t>3.09.20</t>
  </si>
  <si>
    <t>GUIDA</t>
  </si>
  <si>
    <t>MARIA ONORINA</t>
  </si>
  <si>
    <t>3.09.41</t>
  </si>
  <si>
    <t>0.08.28</t>
  </si>
  <si>
    <t>SOLOMITA</t>
  </si>
  <si>
    <t>PASCUAL</t>
  </si>
  <si>
    <t>3.09.49</t>
  </si>
  <si>
    <t>3.09.59</t>
  </si>
  <si>
    <t>0.08.29</t>
  </si>
  <si>
    <t>MORENO</t>
  </si>
  <si>
    <t>3.10.40</t>
  </si>
  <si>
    <t>0.08.31</t>
  </si>
  <si>
    <t>3.11.38</t>
  </si>
  <si>
    <t>0.08.33</t>
  </si>
  <si>
    <t>SIMONA</t>
  </si>
  <si>
    <t>CICALA</t>
  </si>
  <si>
    <t>3.12.26</t>
  </si>
  <si>
    <t>0.08.35</t>
  </si>
  <si>
    <t>PIRANI</t>
  </si>
  <si>
    <t>MASSIMO</t>
  </si>
  <si>
    <t>ATLETICA GHENZANO</t>
  </si>
  <si>
    <t>3.13.03</t>
  </si>
  <si>
    <t>0.08.37</t>
  </si>
  <si>
    <t>POGGIANTI</t>
  </si>
  <si>
    <t>MIRIA</t>
  </si>
  <si>
    <t>3.13.07</t>
  </si>
  <si>
    <t>LATTANZI</t>
  </si>
  <si>
    <t>ATLETICA PINETO</t>
  </si>
  <si>
    <t>3.13.11</t>
  </si>
  <si>
    <t>PIERANDREA</t>
  </si>
  <si>
    <t>3.13.13</t>
  </si>
  <si>
    <t>0.08.38</t>
  </si>
  <si>
    <t>FOIANESI</t>
  </si>
  <si>
    <t>3.13.17</t>
  </si>
  <si>
    <t>MOAURO</t>
  </si>
  <si>
    <t>EMANUELA</t>
  </si>
  <si>
    <t>AMAT. TOP RUNNER CASTELLI ROM.</t>
  </si>
  <si>
    <t>3.13.30</t>
  </si>
  <si>
    <t>TESSARO</t>
  </si>
  <si>
    <t>CARLA</t>
  </si>
  <si>
    <t>3.13.35</t>
  </si>
  <si>
    <t>0.08.39</t>
  </si>
  <si>
    <t>FRACAS</t>
  </si>
  <si>
    <t>SCUOLA DI MARATONA V. VENETO</t>
  </si>
  <si>
    <t>3.13.36</t>
  </si>
  <si>
    <t>BARONI</t>
  </si>
  <si>
    <t>STEFANIA</t>
  </si>
  <si>
    <t>ATLETICA SPOLETO</t>
  </si>
  <si>
    <t>3.14.31</t>
  </si>
  <si>
    <t>0.08.41</t>
  </si>
  <si>
    <t>MONACI</t>
  </si>
  <si>
    <t>MONTERIGGIONI SPORT CULTURA</t>
  </si>
  <si>
    <t>3.14.49</t>
  </si>
  <si>
    <t>0.08.42</t>
  </si>
  <si>
    <t>MARINI</t>
  </si>
  <si>
    <t>3.15.30</t>
  </si>
  <si>
    <t>0.08.44</t>
  </si>
  <si>
    <t>PLACIDI</t>
  </si>
  <si>
    <t>ATTILIO</t>
  </si>
  <si>
    <t>3.15.32</t>
  </si>
  <si>
    <t>FELIZIOLI</t>
  </si>
  <si>
    <t>3.16.49</t>
  </si>
  <si>
    <t>0.08.47</t>
  </si>
  <si>
    <t>VALCHERA</t>
  </si>
  <si>
    <t>VALERIA</t>
  </si>
  <si>
    <t>A.S. DUE PONTI S.C.</t>
  </si>
  <si>
    <t>3.16.50</t>
  </si>
  <si>
    <t>BUCCI</t>
  </si>
  <si>
    <t>MARINA</t>
  </si>
  <si>
    <t>3.18.21</t>
  </si>
  <si>
    <t>0.08.51</t>
  </si>
  <si>
    <t>BENVENUTI</t>
  </si>
  <si>
    <t>3.18.23</t>
  </si>
  <si>
    <t>REGNI</t>
  </si>
  <si>
    <t>TX FITNESS</t>
  </si>
  <si>
    <t>3.19.10</t>
  </si>
  <si>
    <t>0.08.53</t>
  </si>
  <si>
    <t>PAPARELLA</t>
  </si>
  <si>
    <t>DOMENICO</t>
  </si>
  <si>
    <t>SOC. CITTA' DI GENOVA</t>
  </si>
  <si>
    <t>3.19.27</t>
  </si>
  <si>
    <t>0.08.54</t>
  </si>
  <si>
    <t>BARSOTTI</t>
  </si>
  <si>
    <t>ALBERTO</t>
  </si>
  <si>
    <t>3.19.34</t>
  </si>
  <si>
    <t>0.08.55</t>
  </si>
  <si>
    <t>MORINI</t>
  </si>
  <si>
    <t>3.19.58</t>
  </si>
  <si>
    <t>0.08.56</t>
  </si>
  <si>
    <t>PANCONI</t>
  </si>
  <si>
    <t>3.20.20</t>
  </si>
  <si>
    <t>0.08.57</t>
  </si>
  <si>
    <t>3.20.21</t>
  </si>
  <si>
    <t>GUERRIERI</t>
  </si>
  <si>
    <t>GRAZIANO</t>
  </si>
  <si>
    <t>PRATO PROMOZIONE</t>
  </si>
  <si>
    <t>3.20.53</t>
  </si>
  <si>
    <t>0.08.58</t>
  </si>
  <si>
    <t>RELLA</t>
  </si>
  <si>
    <t>3.21.37</t>
  </si>
  <si>
    <t>0.09.00</t>
  </si>
  <si>
    <t>BAGNOLI</t>
  </si>
  <si>
    <t>3.22.20</t>
  </si>
  <si>
    <t>0.09.02</t>
  </si>
  <si>
    <t>BERTONI</t>
  </si>
  <si>
    <t>3.24.10</t>
  </si>
  <si>
    <t>0.09.07</t>
  </si>
  <si>
    <t>PALUZZI</t>
  </si>
  <si>
    <t>SANDRO</t>
  </si>
  <si>
    <t>3.24.12</t>
  </si>
  <si>
    <t>PANI</t>
  </si>
  <si>
    <t>CSI RIETI</t>
  </si>
  <si>
    <t>3.25.43</t>
  </si>
  <si>
    <t>0.09.11</t>
  </si>
  <si>
    <t>PIERLI</t>
  </si>
  <si>
    <t>3.29.19</t>
  </si>
  <si>
    <t>0.09.21</t>
  </si>
  <si>
    <t>ZULLO</t>
  </si>
  <si>
    <t>PAOLA</t>
  </si>
  <si>
    <t>3.29.21</t>
  </si>
  <si>
    <t>EL MASSAOUDI</t>
  </si>
  <si>
    <t>MOUNIA</t>
  </si>
  <si>
    <t>3.32.31</t>
  </si>
  <si>
    <t>0.09.29</t>
  </si>
  <si>
    <t>SPADONI</t>
  </si>
  <si>
    <t>ATL. IL PONTE</t>
  </si>
  <si>
    <t>3.32.40</t>
  </si>
  <si>
    <t>0.09.30</t>
  </si>
  <si>
    <t>CANESTRI</t>
  </si>
  <si>
    <t>GIANCARLO</t>
  </si>
  <si>
    <t>3.32.55</t>
  </si>
  <si>
    <t>COSTANZO</t>
  </si>
  <si>
    <t>3.33.09</t>
  </si>
  <si>
    <t>0.09.31</t>
  </si>
  <si>
    <t>MENEGAZZO</t>
  </si>
  <si>
    <t>GIORGIO</t>
  </si>
  <si>
    <t>ATL. VICENTINA</t>
  </si>
  <si>
    <t>3.33.15</t>
  </si>
  <si>
    <t>COPPOLA</t>
  </si>
  <si>
    <t>POD. ALSIUM LADISPOLI</t>
  </si>
  <si>
    <t>3.33.39</t>
  </si>
  <si>
    <t>0.09.32</t>
  </si>
  <si>
    <t>FIORI</t>
  </si>
  <si>
    <t>3.36.11</t>
  </si>
  <si>
    <t>0.09.39</t>
  </si>
  <si>
    <t>ZAMPETTI</t>
  </si>
  <si>
    <t>VANESSA</t>
  </si>
  <si>
    <t>3.41.43</t>
  </si>
  <si>
    <t>0.09.54</t>
  </si>
  <si>
    <t>ROMANO</t>
  </si>
  <si>
    <t>3.41.45</t>
  </si>
  <si>
    <t>LUPATTELLI</t>
  </si>
  <si>
    <t>3.46.17</t>
  </si>
  <si>
    <t>0.10.06</t>
  </si>
  <si>
    <t>CROCIONE</t>
  </si>
  <si>
    <t>3.48.40</t>
  </si>
  <si>
    <t>0.10.13</t>
  </si>
  <si>
    <t>MAURIZI</t>
  </si>
  <si>
    <t>3.50.49</t>
  </si>
  <si>
    <t>0.10.18</t>
  </si>
  <si>
    <t>PASQUINI</t>
  </si>
  <si>
    <t>ZOMBIES RUNNERS A.S.D.</t>
  </si>
  <si>
    <t>3.57.51</t>
  </si>
  <si>
    <t>0.10.37</t>
  </si>
  <si>
    <t>SESTINI</t>
  </si>
  <si>
    <t>ARABELLA</t>
  </si>
  <si>
    <t>3.59.18</t>
  </si>
  <si>
    <t>0.10.41</t>
  </si>
  <si>
    <t>MARCOCCI</t>
  </si>
  <si>
    <t>GIANNI</t>
  </si>
  <si>
    <t>3.59.19</t>
  </si>
  <si>
    <t>GUIDOBALDI</t>
  </si>
  <si>
    <t>4.01.31</t>
  </si>
  <si>
    <t>0.10.47</t>
  </si>
  <si>
    <t>FRANCIOSI</t>
  </si>
  <si>
    <t>4.01.34</t>
  </si>
  <si>
    <t>MONTANELLI</t>
  </si>
  <si>
    <t>REANA</t>
  </si>
  <si>
    <t>4.01.44</t>
  </si>
  <si>
    <t>0.10.48</t>
  </si>
  <si>
    <t>PERRONE</t>
  </si>
  <si>
    <t>4.01.56</t>
  </si>
  <si>
    <t>ERBI</t>
  </si>
  <si>
    <t>4.07.43</t>
  </si>
  <si>
    <t>0.11.03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</si>
</sst>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7">
    <font>
      <sz val="10"/>
      <name val="Arial"/>
    </font>
    <font>
      <sz val="10"/>
      <name val="Arial"/>
    </font>
    <font>
      <sz val="14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sz val="9"/>
      <name val="Eras Demi ITC"/>
      <family val="2"/>
    </font>
    <font>
      <sz val="10"/>
      <name val="Eras Demi ITC"/>
      <family val="2"/>
    </font>
    <font>
      <sz val="8"/>
      <name val="Eras Demi ITC"/>
      <family val="2"/>
    </font>
    <font>
      <sz val="11"/>
      <name val="Eras Demi ITC"/>
      <family val="2"/>
    </font>
    <font>
      <sz val="14"/>
      <name val="Eras Demi ITC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Eras Demi ITC"/>
      <family val="2"/>
    </font>
    <font>
      <sz val="7"/>
      <name val="Arial"/>
      <family val="2"/>
    </font>
    <font>
      <sz val="12"/>
      <name val="Eras Demi ITC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Fill="1" applyBorder="1"/>
    <xf numFmtId="0" fontId="11" fillId="0" borderId="0" xfId="0" applyFont="1"/>
    <xf numFmtId="164" fontId="11" fillId="0" borderId="0" xfId="1" applyNumberFormat="1" applyFont="1"/>
    <xf numFmtId="49" fontId="9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3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49" fontId="12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4"/>
  <sheetViews>
    <sheetView tabSelected="1" workbookViewId="0">
      <selection activeCell="Q13" sqref="Q13"/>
    </sheetView>
  </sheetViews>
  <sheetFormatPr defaultColWidth="9.140625" defaultRowHeight="16.5" customHeight="1"/>
  <cols>
    <col min="1" max="1" width="10.5703125" style="4" customWidth="1"/>
    <col min="2" max="2" width="10.5703125" style="3" bestFit="1" customWidth="1"/>
    <col min="3" max="3" width="24.28515625" style="3" bestFit="1" customWidth="1"/>
    <col min="4" max="4" width="22.5703125" style="3" bestFit="1" customWidth="1"/>
    <col min="5" max="5" width="33" style="6" bestFit="1" customWidth="1"/>
    <col min="6" max="7" width="8.42578125" style="4" customWidth="1"/>
    <col min="8" max="8" width="12.28515625" style="4" customWidth="1"/>
    <col min="9" max="16384" width="9.140625" style="1"/>
  </cols>
  <sheetData>
    <row r="1" spans="1:10" ht="22.5" customHeight="1">
      <c r="A1" s="27" t="s">
        <v>43</v>
      </c>
      <c r="B1" s="27"/>
      <c r="C1" s="27"/>
      <c r="D1" s="27"/>
      <c r="E1" s="27"/>
      <c r="F1" s="27"/>
      <c r="G1" s="27"/>
      <c r="H1" s="27"/>
      <c r="I1" s="17"/>
    </row>
    <row r="2" spans="1:10" ht="15" customHeight="1">
      <c r="A2" s="26"/>
      <c r="B2" s="26"/>
      <c r="C2" s="26"/>
      <c r="D2" s="26"/>
      <c r="E2" s="26"/>
      <c r="F2" s="26"/>
      <c r="G2" s="26"/>
      <c r="H2" s="26"/>
      <c r="I2" s="26"/>
    </row>
    <row r="3" spans="1:10" ht="14.1" customHeight="1">
      <c r="A3" s="28" t="s">
        <v>42</v>
      </c>
      <c r="B3" s="28"/>
      <c r="C3" s="28"/>
      <c r="D3" s="28"/>
      <c r="E3" s="28"/>
      <c r="F3" s="28"/>
      <c r="G3" s="28"/>
      <c r="H3" s="28"/>
      <c r="I3" s="18"/>
    </row>
    <row r="4" spans="1:10" ht="15" customHeight="1">
      <c r="A4" s="25" t="s">
        <v>12</v>
      </c>
      <c r="B4" s="25"/>
      <c r="C4" s="25"/>
      <c r="D4" s="25"/>
      <c r="E4" s="25"/>
      <c r="F4" s="25"/>
      <c r="G4" s="25"/>
      <c r="H4" s="25"/>
    </row>
    <row r="5" spans="1:10" ht="2.1" customHeight="1">
      <c r="A5" s="3"/>
      <c r="E5" s="5"/>
      <c r="F5" s="3"/>
      <c r="G5" s="3"/>
    </row>
    <row r="6" spans="1:10" s="12" customFormat="1" ht="15" customHeight="1">
      <c r="A6" s="10" t="s">
        <v>4</v>
      </c>
      <c r="B6" s="10" t="s">
        <v>3</v>
      </c>
      <c r="C6" s="10" t="s">
        <v>0</v>
      </c>
      <c r="D6" s="10" t="s">
        <v>1</v>
      </c>
      <c r="E6" s="10" t="s">
        <v>2</v>
      </c>
      <c r="F6" s="11" t="s">
        <v>5</v>
      </c>
      <c r="G6" s="10" t="s">
        <v>6</v>
      </c>
      <c r="H6" s="10" t="s">
        <v>7</v>
      </c>
    </row>
    <row r="7" spans="1:10" s="2" customFormat="1" ht="16.5" customHeight="1">
      <c r="A7" s="19">
        <v>1</v>
      </c>
      <c r="B7" s="19">
        <v>137</v>
      </c>
      <c r="C7" s="20" t="s">
        <v>44</v>
      </c>
      <c r="D7" s="20" t="s">
        <v>45</v>
      </c>
      <c r="E7" s="20" t="s">
        <v>13</v>
      </c>
      <c r="F7" s="19" t="s">
        <v>46</v>
      </c>
      <c r="G7" s="21" t="s">
        <v>47</v>
      </c>
      <c r="H7" s="21" t="s">
        <v>48</v>
      </c>
      <c r="I7" s="14"/>
    </row>
    <row r="8" spans="1:10" s="2" customFormat="1" ht="16.5" customHeight="1">
      <c r="A8" s="19">
        <v>2</v>
      </c>
      <c r="B8" s="19">
        <v>122</v>
      </c>
      <c r="C8" s="20" t="s">
        <v>49</v>
      </c>
      <c r="D8" s="20" t="s">
        <v>50</v>
      </c>
      <c r="E8" s="20" t="s">
        <v>51</v>
      </c>
      <c r="F8" s="19" t="s">
        <v>46</v>
      </c>
      <c r="G8" s="21" t="s">
        <v>52</v>
      </c>
      <c r="H8" s="21" t="s">
        <v>53</v>
      </c>
      <c r="I8" s="14"/>
      <c r="J8" s="14"/>
    </row>
    <row r="9" spans="1:10" s="2" customFormat="1" ht="16.5" customHeight="1">
      <c r="A9" s="19">
        <v>3</v>
      </c>
      <c r="B9" s="19">
        <v>296</v>
      </c>
      <c r="C9" s="20" t="s">
        <v>54</v>
      </c>
      <c r="D9" s="20" t="s">
        <v>55</v>
      </c>
      <c r="E9" s="20" t="s">
        <v>56</v>
      </c>
      <c r="F9" s="19" t="s">
        <v>46</v>
      </c>
      <c r="G9" s="21" t="s">
        <v>57</v>
      </c>
      <c r="H9" s="21" t="s">
        <v>58</v>
      </c>
      <c r="I9" s="14"/>
      <c r="J9" s="14"/>
    </row>
    <row r="10" spans="1:10" s="2" customFormat="1" ht="16.5" customHeight="1">
      <c r="A10" s="19">
        <v>4</v>
      </c>
      <c r="B10" s="19">
        <v>212</v>
      </c>
      <c r="C10" s="20" t="s">
        <v>59</v>
      </c>
      <c r="D10" s="20" t="s">
        <v>60</v>
      </c>
      <c r="E10" s="20" t="s">
        <v>61</v>
      </c>
      <c r="F10" s="19" t="s">
        <v>46</v>
      </c>
      <c r="G10" s="21" t="s">
        <v>62</v>
      </c>
      <c r="H10" s="21" t="s">
        <v>63</v>
      </c>
      <c r="I10" s="14"/>
      <c r="J10" s="14"/>
    </row>
    <row r="11" spans="1:10" s="2" customFormat="1" ht="16.5" customHeight="1">
      <c r="A11" s="19">
        <v>5</v>
      </c>
      <c r="B11" s="19">
        <v>74</v>
      </c>
      <c r="C11" s="20" t="s">
        <v>64</v>
      </c>
      <c r="D11" s="20" t="s">
        <v>65</v>
      </c>
      <c r="E11" s="20"/>
      <c r="F11" s="19" t="s">
        <v>46</v>
      </c>
      <c r="G11" s="21" t="s">
        <v>66</v>
      </c>
      <c r="H11" s="21" t="s">
        <v>67</v>
      </c>
      <c r="I11" s="14"/>
      <c r="J11" s="14"/>
    </row>
    <row r="12" spans="1:10" s="2" customFormat="1" ht="16.5" customHeight="1">
      <c r="A12" s="19">
        <v>6</v>
      </c>
      <c r="B12" s="19">
        <v>72</v>
      </c>
      <c r="C12" s="20" t="s">
        <v>68</v>
      </c>
      <c r="D12" s="20" t="s">
        <v>69</v>
      </c>
      <c r="E12" s="20" t="s">
        <v>61</v>
      </c>
      <c r="F12" s="19" t="s">
        <v>46</v>
      </c>
      <c r="G12" s="21" t="s">
        <v>70</v>
      </c>
      <c r="H12" s="21" t="s">
        <v>67</v>
      </c>
      <c r="I12" s="14"/>
      <c r="J12" s="14"/>
    </row>
    <row r="13" spans="1:10" s="2" customFormat="1" ht="16.5" customHeight="1">
      <c r="A13" s="19">
        <v>7</v>
      </c>
      <c r="B13" s="19">
        <v>170</v>
      </c>
      <c r="C13" s="20" t="s">
        <v>71</v>
      </c>
      <c r="D13" s="20" t="s">
        <v>72</v>
      </c>
      <c r="E13" s="20" t="s">
        <v>73</v>
      </c>
      <c r="F13" s="19" t="s">
        <v>74</v>
      </c>
      <c r="G13" s="21" t="s">
        <v>75</v>
      </c>
      <c r="H13" s="21" t="s">
        <v>31</v>
      </c>
      <c r="I13" s="14"/>
      <c r="J13" s="14"/>
    </row>
    <row r="14" spans="1:10" s="2" customFormat="1" ht="16.5" customHeight="1">
      <c r="A14" s="19">
        <v>8</v>
      </c>
      <c r="B14" s="19">
        <v>165</v>
      </c>
      <c r="C14" s="20" t="s">
        <v>76</v>
      </c>
      <c r="D14" s="20" t="s">
        <v>77</v>
      </c>
      <c r="E14" s="20" t="s">
        <v>78</v>
      </c>
      <c r="F14" s="19" t="s">
        <v>74</v>
      </c>
      <c r="G14" s="21" t="s">
        <v>79</v>
      </c>
      <c r="H14" s="21" t="s">
        <v>31</v>
      </c>
      <c r="I14" s="14"/>
      <c r="J14" s="14"/>
    </row>
    <row r="15" spans="1:10" s="2" customFormat="1" ht="16.5" customHeight="1">
      <c r="A15" s="19">
        <v>9</v>
      </c>
      <c r="B15" s="19">
        <v>252</v>
      </c>
      <c r="C15" s="20" t="s">
        <v>80</v>
      </c>
      <c r="D15" s="20" t="s">
        <v>81</v>
      </c>
      <c r="E15" s="20" t="s">
        <v>82</v>
      </c>
      <c r="F15" s="19" t="s">
        <v>74</v>
      </c>
      <c r="G15" s="21" t="s">
        <v>83</v>
      </c>
      <c r="H15" s="21" t="s">
        <v>84</v>
      </c>
      <c r="I15" s="14"/>
      <c r="J15" s="14"/>
    </row>
    <row r="16" spans="1:10" s="2" customFormat="1" ht="16.5" customHeight="1">
      <c r="A16" s="19">
        <v>10</v>
      </c>
      <c r="B16" s="19">
        <v>44</v>
      </c>
      <c r="C16" s="20" t="s">
        <v>85</v>
      </c>
      <c r="D16" s="20" t="s">
        <v>86</v>
      </c>
      <c r="E16" s="20" t="s">
        <v>19</v>
      </c>
      <c r="F16" s="19" t="s">
        <v>46</v>
      </c>
      <c r="G16" s="21" t="s">
        <v>87</v>
      </c>
      <c r="H16" s="21" t="s">
        <v>84</v>
      </c>
      <c r="I16" s="14"/>
      <c r="J16" s="14"/>
    </row>
    <row r="17" spans="1:10" s="2" customFormat="1" ht="16.5" customHeight="1">
      <c r="A17" s="19">
        <v>11</v>
      </c>
      <c r="B17" s="19">
        <v>62</v>
      </c>
      <c r="C17" s="20" t="s">
        <v>88</v>
      </c>
      <c r="D17" s="20" t="s">
        <v>89</v>
      </c>
      <c r="E17" s="20" t="s">
        <v>90</v>
      </c>
      <c r="F17" s="19" t="s">
        <v>46</v>
      </c>
      <c r="G17" s="21" t="s">
        <v>91</v>
      </c>
      <c r="H17" s="21" t="s">
        <v>92</v>
      </c>
      <c r="I17" s="14"/>
      <c r="J17" s="14"/>
    </row>
    <row r="18" spans="1:10" s="2" customFormat="1" ht="16.5" customHeight="1">
      <c r="A18" s="19">
        <v>12</v>
      </c>
      <c r="B18" s="19">
        <v>99</v>
      </c>
      <c r="C18" s="20" t="s">
        <v>93</v>
      </c>
      <c r="D18" s="20" t="s">
        <v>94</v>
      </c>
      <c r="E18" s="20" t="s">
        <v>95</v>
      </c>
      <c r="F18" s="19" t="s">
        <v>46</v>
      </c>
      <c r="G18" s="21" t="s">
        <v>96</v>
      </c>
      <c r="H18" s="21" t="s">
        <v>97</v>
      </c>
      <c r="I18" s="14"/>
      <c r="J18" s="14"/>
    </row>
    <row r="19" spans="1:10" s="2" customFormat="1" ht="16.5" customHeight="1">
      <c r="A19" s="19">
        <v>13</v>
      </c>
      <c r="B19" s="19">
        <v>250</v>
      </c>
      <c r="C19" s="20" t="s">
        <v>98</v>
      </c>
      <c r="D19" s="20" t="s">
        <v>99</v>
      </c>
      <c r="E19" s="20" t="s">
        <v>100</v>
      </c>
      <c r="F19" s="19" t="s">
        <v>46</v>
      </c>
      <c r="G19" s="21" t="s">
        <v>96</v>
      </c>
      <c r="H19" s="21" t="s">
        <v>97</v>
      </c>
      <c r="I19" s="14"/>
      <c r="J19" s="14"/>
    </row>
    <row r="20" spans="1:10" s="2" customFormat="1" ht="16.5" customHeight="1">
      <c r="A20" s="19">
        <v>14</v>
      </c>
      <c r="B20" s="19">
        <v>82</v>
      </c>
      <c r="C20" s="20" t="s">
        <v>101</v>
      </c>
      <c r="D20" s="20" t="s">
        <v>55</v>
      </c>
      <c r="E20" s="20" t="s">
        <v>102</v>
      </c>
      <c r="F20" s="19" t="s">
        <v>74</v>
      </c>
      <c r="G20" s="21" t="s">
        <v>103</v>
      </c>
      <c r="H20" s="21" t="s">
        <v>104</v>
      </c>
      <c r="I20" s="14"/>
      <c r="J20" s="14"/>
    </row>
    <row r="21" spans="1:10" s="2" customFormat="1" ht="16.5" customHeight="1">
      <c r="A21" s="19">
        <v>15</v>
      </c>
      <c r="B21" s="19">
        <v>300</v>
      </c>
      <c r="C21" s="20" t="s">
        <v>105</v>
      </c>
      <c r="D21" s="20" t="s">
        <v>106</v>
      </c>
      <c r="E21" s="20" t="s">
        <v>107</v>
      </c>
      <c r="F21" s="19" t="s">
        <v>74</v>
      </c>
      <c r="G21" s="21" t="s">
        <v>108</v>
      </c>
      <c r="H21" s="21" t="s">
        <v>109</v>
      </c>
      <c r="I21" s="14"/>
      <c r="J21" s="14"/>
    </row>
    <row r="22" spans="1:10" s="2" customFormat="1" ht="16.5" customHeight="1">
      <c r="A22" s="19">
        <v>16</v>
      </c>
      <c r="B22" s="19">
        <v>237</v>
      </c>
      <c r="C22" s="20" t="s">
        <v>110</v>
      </c>
      <c r="D22" s="20" t="s">
        <v>111</v>
      </c>
      <c r="E22" s="20" t="s">
        <v>112</v>
      </c>
      <c r="F22" s="19" t="s">
        <v>46</v>
      </c>
      <c r="G22" s="21" t="s">
        <v>113</v>
      </c>
      <c r="H22" s="21" t="s">
        <v>114</v>
      </c>
      <c r="I22" s="14"/>
      <c r="J22" s="14"/>
    </row>
    <row r="23" spans="1:10" s="2" customFormat="1" ht="16.5" customHeight="1">
      <c r="A23" s="19">
        <v>17</v>
      </c>
      <c r="B23" s="19">
        <v>264</v>
      </c>
      <c r="C23" s="20" t="s">
        <v>115</v>
      </c>
      <c r="D23" s="20" t="s">
        <v>116</v>
      </c>
      <c r="E23" s="20" t="s">
        <v>117</v>
      </c>
      <c r="F23" s="19" t="s">
        <v>74</v>
      </c>
      <c r="G23" s="21" t="s">
        <v>118</v>
      </c>
      <c r="H23" s="21" t="s">
        <v>119</v>
      </c>
      <c r="I23" s="14"/>
      <c r="J23" s="14"/>
    </row>
    <row r="24" spans="1:10" s="2" customFormat="1" ht="16.5" customHeight="1">
      <c r="A24" s="19">
        <v>18</v>
      </c>
      <c r="B24" s="19">
        <v>121</v>
      </c>
      <c r="C24" s="20" t="s">
        <v>120</v>
      </c>
      <c r="D24" s="20" t="s">
        <v>121</v>
      </c>
      <c r="E24" s="20" t="s">
        <v>13</v>
      </c>
      <c r="F24" s="19" t="s">
        <v>74</v>
      </c>
      <c r="G24" s="21" t="s">
        <v>122</v>
      </c>
      <c r="H24" s="21" t="s">
        <v>123</v>
      </c>
      <c r="I24" s="14"/>
      <c r="J24" s="14"/>
    </row>
    <row r="25" spans="1:10" s="2" customFormat="1" ht="16.5" customHeight="1">
      <c r="A25" s="19">
        <v>19</v>
      </c>
      <c r="B25" s="19">
        <v>242</v>
      </c>
      <c r="C25" s="20" t="s">
        <v>124</v>
      </c>
      <c r="D25" s="20" t="s">
        <v>89</v>
      </c>
      <c r="E25" s="20" t="s">
        <v>125</v>
      </c>
      <c r="F25" s="19" t="s">
        <v>74</v>
      </c>
      <c r="G25" s="21" t="s">
        <v>126</v>
      </c>
      <c r="H25" s="21" t="s">
        <v>35</v>
      </c>
      <c r="I25" s="14"/>
      <c r="J25" s="14"/>
    </row>
    <row r="26" spans="1:10" s="2" customFormat="1" ht="16.5" customHeight="1">
      <c r="A26" s="19">
        <v>20</v>
      </c>
      <c r="B26" s="19">
        <v>119</v>
      </c>
      <c r="C26" s="20" t="s">
        <v>127</v>
      </c>
      <c r="D26" s="20" t="s">
        <v>128</v>
      </c>
      <c r="E26" s="20" t="s">
        <v>129</v>
      </c>
      <c r="F26" s="19" t="s">
        <v>46</v>
      </c>
      <c r="G26" s="21" t="s">
        <v>130</v>
      </c>
      <c r="H26" s="21" t="s">
        <v>131</v>
      </c>
      <c r="I26" s="14"/>
      <c r="J26" s="14"/>
    </row>
    <row r="27" spans="1:10" s="2" customFormat="1" ht="16.5" customHeight="1">
      <c r="A27" s="19">
        <v>21</v>
      </c>
      <c r="B27" s="19">
        <v>118</v>
      </c>
      <c r="C27" s="20" t="s">
        <v>132</v>
      </c>
      <c r="D27" s="20" t="s">
        <v>133</v>
      </c>
      <c r="E27" s="20"/>
      <c r="F27" s="19" t="s">
        <v>74</v>
      </c>
      <c r="G27" s="21" t="s">
        <v>134</v>
      </c>
      <c r="H27" s="21" t="s">
        <v>135</v>
      </c>
      <c r="I27" s="14"/>
      <c r="J27" s="14"/>
    </row>
    <row r="28" spans="1:10" s="2" customFormat="1" ht="16.5" customHeight="1">
      <c r="A28" s="19">
        <v>22</v>
      </c>
      <c r="B28" s="19">
        <v>70</v>
      </c>
      <c r="C28" s="20" t="s">
        <v>136</v>
      </c>
      <c r="D28" s="20" t="s">
        <v>77</v>
      </c>
      <c r="E28" s="20" t="s">
        <v>137</v>
      </c>
      <c r="F28" s="19" t="s">
        <v>46</v>
      </c>
      <c r="G28" s="21" t="s">
        <v>138</v>
      </c>
      <c r="H28" s="21" t="s">
        <v>139</v>
      </c>
      <c r="I28" s="14"/>
      <c r="J28" s="14"/>
    </row>
    <row r="29" spans="1:10" s="2" customFormat="1" ht="16.5" customHeight="1">
      <c r="A29" s="19">
        <v>23</v>
      </c>
      <c r="B29" s="19">
        <v>124</v>
      </c>
      <c r="C29" s="20" t="s">
        <v>140</v>
      </c>
      <c r="D29" s="20" t="s">
        <v>28</v>
      </c>
      <c r="E29" s="20"/>
      <c r="F29" s="19" t="s">
        <v>141</v>
      </c>
      <c r="G29" s="21" t="s">
        <v>142</v>
      </c>
      <c r="H29" s="21" t="s">
        <v>143</v>
      </c>
      <c r="I29" s="14"/>
      <c r="J29" s="14"/>
    </row>
    <row r="30" spans="1:10" s="2" customFormat="1" ht="16.5" customHeight="1">
      <c r="A30" s="19">
        <v>24</v>
      </c>
      <c r="B30" s="19">
        <v>261</v>
      </c>
      <c r="C30" s="20" t="s">
        <v>144</v>
      </c>
      <c r="D30" s="20" t="s">
        <v>145</v>
      </c>
      <c r="E30" s="20"/>
      <c r="F30" s="19" t="s">
        <v>46</v>
      </c>
      <c r="G30" s="21" t="s">
        <v>146</v>
      </c>
      <c r="H30" s="21" t="s">
        <v>147</v>
      </c>
      <c r="I30" s="14"/>
      <c r="J30" s="14"/>
    </row>
    <row r="31" spans="1:10" s="2" customFormat="1" ht="16.5" customHeight="1">
      <c r="A31" s="19">
        <v>25</v>
      </c>
      <c r="B31" s="19">
        <v>45</v>
      </c>
      <c r="C31" s="20" t="s">
        <v>148</v>
      </c>
      <c r="D31" s="20" t="s">
        <v>65</v>
      </c>
      <c r="E31" s="20" t="s">
        <v>61</v>
      </c>
      <c r="F31" s="19" t="s">
        <v>46</v>
      </c>
      <c r="G31" s="21" t="s">
        <v>149</v>
      </c>
      <c r="H31" s="21" t="s">
        <v>150</v>
      </c>
      <c r="I31" s="14"/>
      <c r="J31" s="14"/>
    </row>
    <row r="32" spans="1:10" s="2" customFormat="1" ht="16.5" customHeight="1">
      <c r="A32" s="19">
        <v>26</v>
      </c>
      <c r="B32" s="19">
        <v>40</v>
      </c>
      <c r="C32" s="20" t="s">
        <v>151</v>
      </c>
      <c r="D32" s="20" t="s">
        <v>45</v>
      </c>
      <c r="E32" s="20"/>
      <c r="F32" s="19" t="s">
        <v>46</v>
      </c>
      <c r="G32" s="21" t="s">
        <v>152</v>
      </c>
      <c r="H32" s="21" t="s">
        <v>153</v>
      </c>
      <c r="I32" s="14"/>
      <c r="J32" s="14"/>
    </row>
    <row r="33" spans="1:10" s="2" customFormat="1" ht="16.5" customHeight="1">
      <c r="A33" s="19">
        <v>27</v>
      </c>
      <c r="B33" s="19">
        <v>89</v>
      </c>
      <c r="C33" s="20" t="s">
        <v>154</v>
      </c>
      <c r="D33" s="20" t="s">
        <v>41</v>
      </c>
      <c r="E33" s="20" t="s">
        <v>155</v>
      </c>
      <c r="F33" s="19" t="s">
        <v>141</v>
      </c>
      <c r="G33" s="21" t="s">
        <v>156</v>
      </c>
      <c r="H33" s="21" t="s">
        <v>157</v>
      </c>
      <c r="I33" s="14"/>
      <c r="J33" s="14"/>
    </row>
    <row r="34" spans="1:10" s="2" customFormat="1" ht="16.5" customHeight="1">
      <c r="A34" s="19">
        <v>28</v>
      </c>
      <c r="B34" s="19">
        <v>192</v>
      </c>
      <c r="C34" s="20" t="s">
        <v>158</v>
      </c>
      <c r="D34" s="20" t="s">
        <v>99</v>
      </c>
      <c r="E34" s="20" t="s">
        <v>56</v>
      </c>
      <c r="F34" s="19" t="s">
        <v>46</v>
      </c>
      <c r="G34" s="21" t="s">
        <v>159</v>
      </c>
      <c r="H34" s="21" t="s">
        <v>160</v>
      </c>
      <c r="I34" s="14"/>
      <c r="J34" s="14"/>
    </row>
    <row r="35" spans="1:10" s="2" customFormat="1" ht="16.5" customHeight="1">
      <c r="A35" s="19">
        <v>29</v>
      </c>
      <c r="B35" s="19">
        <v>13</v>
      </c>
      <c r="C35" s="20" t="s">
        <v>161</v>
      </c>
      <c r="D35" s="20" t="s">
        <v>162</v>
      </c>
      <c r="E35" s="20" t="s">
        <v>13</v>
      </c>
      <c r="F35" s="19" t="s">
        <v>46</v>
      </c>
      <c r="G35" s="21" t="s">
        <v>163</v>
      </c>
      <c r="H35" s="21" t="s">
        <v>160</v>
      </c>
      <c r="I35" s="14"/>
      <c r="J35" s="14"/>
    </row>
    <row r="36" spans="1:10" s="2" customFormat="1" ht="16.5" customHeight="1">
      <c r="A36" s="19">
        <v>30</v>
      </c>
      <c r="B36" s="19">
        <v>108</v>
      </c>
      <c r="C36" s="20" t="s">
        <v>164</v>
      </c>
      <c r="D36" s="20" t="s">
        <v>133</v>
      </c>
      <c r="E36" s="20" t="s">
        <v>165</v>
      </c>
      <c r="F36" s="19" t="s">
        <v>46</v>
      </c>
      <c r="G36" s="21" t="s">
        <v>166</v>
      </c>
      <c r="H36" s="21" t="s">
        <v>167</v>
      </c>
      <c r="I36" s="14"/>
      <c r="J36" s="14"/>
    </row>
    <row r="37" spans="1:10" s="2" customFormat="1" ht="16.5" customHeight="1">
      <c r="A37" s="19">
        <v>31</v>
      </c>
      <c r="B37" s="19">
        <v>210</v>
      </c>
      <c r="C37" s="20" t="s">
        <v>168</v>
      </c>
      <c r="D37" s="20" t="s">
        <v>169</v>
      </c>
      <c r="E37" s="20" t="s">
        <v>170</v>
      </c>
      <c r="F37" s="19" t="s">
        <v>74</v>
      </c>
      <c r="G37" s="21" t="s">
        <v>171</v>
      </c>
      <c r="H37" s="21" t="s">
        <v>167</v>
      </c>
      <c r="I37" s="14"/>
      <c r="J37" s="14"/>
    </row>
    <row r="38" spans="1:10" s="2" customFormat="1" ht="16.5" customHeight="1">
      <c r="A38" s="19">
        <v>32</v>
      </c>
      <c r="B38" s="19">
        <v>230</v>
      </c>
      <c r="C38" s="20" t="s">
        <v>172</v>
      </c>
      <c r="D38" s="20" t="s">
        <v>45</v>
      </c>
      <c r="E38" s="20" t="s">
        <v>13</v>
      </c>
      <c r="F38" s="19" t="s">
        <v>46</v>
      </c>
      <c r="G38" s="21" t="s">
        <v>173</v>
      </c>
      <c r="H38" s="21" t="s">
        <v>167</v>
      </c>
      <c r="I38" s="14"/>
      <c r="J38" s="14"/>
    </row>
    <row r="39" spans="1:10" s="2" customFormat="1" ht="16.5" customHeight="1">
      <c r="A39" s="19">
        <v>33</v>
      </c>
      <c r="B39" s="19">
        <v>37</v>
      </c>
      <c r="C39" s="20" t="s">
        <v>174</v>
      </c>
      <c r="D39" s="20" t="s">
        <v>175</v>
      </c>
      <c r="E39" s="20" t="s">
        <v>90</v>
      </c>
      <c r="F39" s="19" t="s">
        <v>74</v>
      </c>
      <c r="G39" s="21" t="s">
        <v>176</v>
      </c>
      <c r="H39" s="21" t="s">
        <v>177</v>
      </c>
      <c r="I39" s="14"/>
      <c r="J39" s="14"/>
    </row>
    <row r="40" spans="1:10" s="2" customFormat="1" ht="16.5" customHeight="1">
      <c r="A40" s="19">
        <v>34</v>
      </c>
      <c r="B40" s="19">
        <v>251</v>
      </c>
      <c r="C40" s="20" t="s">
        <v>80</v>
      </c>
      <c r="D40" s="20" t="s">
        <v>77</v>
      </c>
      <c r="E40" s="20" t="s">
        <v>82</v>
      </c>
      <c r="F40" s="19" t="s">
        <v>46</v>
      </c>
      <c r="G40" s="21" t="s">
        <v>178</v>
      </c>
      <c r="H40" s="21" t="s">
        <v>177</v>
      </c>
      <c r="I40" s="14"/>
      <c r="J40" s="14"/>
    </row>
    <row r="41" spans="1:10" s="2" customFormat="1" ht="16.5" customHeight="1">
      <c r="A41" s="19">
        <v>35</v>
      </c>
      <c r="B41" s="19">
        <v>84</v>
      </c>
      <c r="C41" s="20" t="s">
        <v>179</v>
      </c>
      <c r="D41" s="20" t="s">
        <v>180</v>
      </c>
      <c r="E41" s="20" t="s">
        <v>39</v>
      </c>
      <c r="F41" s="19" t="s">
        <v>74</v>
      </c>
      <c r="G41" s="21" t="s">
        <v>181</v>
      </c>
      <c r="H41" s="21" t="s">
        <v>182</v>
      </c>
      <c r="I41" s="14"/>
      <c r="J41" s="14"/>
    </row>
    <row r="42" spans="1:10" s="2" customFormat="1" ht="16.5" customHeight="1">
      <c r="A42" s="19">
        <v>36</v>
      </c>
      <c r="B42" s="19">
        <v>225</v>
      </c>
      <c r="C42" s="20" t="s">
        <v>183</v>
      </c>
      <c r="D42" s="20" t="s">
        <v>184</v>
      </c>
      <c r="E42" s="20" t="s">
        <v>185</v>
      </c>
      <c r="F42" s="19" t="s">
        <v>46</v>
      </c>
      <c r="G42" s="21" t="s">
        <v>186</v>
      </c>
      <c r="H42" s="21" t="s">
        <v>187</v>
      </c>
      <c r="I42" s="14"/>
      <c r="J42" s="14"/>
    </row>
    <row r="43" spans="1:10" s="2" customFormat="1" ht="16.5" customHeight="1">
      <c r="A43" s="19">
        <v>37</v>
      </c>
      <c r="B43" s="19">
        <v>286</v>
      </c>
      <c r="C43" s="20" t="s">
        <v>188</v>
      </c>
      <c r="D43" s="20" t="s">
        <v>106</v>
      </c>
      <c r="E43" s="20" t="s">
        <v>189</v>
      </c>
      <c r="F43" s="19" t="s">
        <v>46</v>
      </c>
      <c r="G43" s="21" t="s">
        <v>190</v>
      </c>
      <c r="H43" s="21" t="s">
        <v>187</v>
      </c>
      <c r="I43" s="14"/>
      <c r="J43" s="14"/>
    </row>
    <row r="44" spans="1:10" s="2" customFormat="1" ht="16.5" customHeight="1">
      <c r="A44" s="19">
        <v>38</v>
      </c>
      <c r="B44" s="19">
        <v>133</v>
      </c>
      <c r="C44" s="20" t="s">
        <v>191</v>
      </c>
      <c r="D44" s="20" t="s">
        <v>192</v>
      </c>
      <c r="E44" s="20" t="s">
        <v>193</v>
      </c>
      <c r="F44" s="19" t="s">
        <v>46</v>
      </c>
      <c r="G44" s="21" t="s">
        <v>194</v>
      </c>
      <c r="H44" s="21" t="s">
        <v>195</v>
      </c>
      <c r="I44" s="14"/>
      <c r="J44" s="14"/>
    </row>
    <row r="45" spans="1:10" s="2" customFormat="1" ht="16.5" customHeight="1">
      <c r="A45" s="19">
        <v>39</v>
      </c>
      <c r="B45" s="19">
        <v>209</v>
      </c>
      <c r="C45" s="20" t="s">
        <v>196</v>
      </c>
      <c r="D45" s="20" t="s">
        <v>184</v>
      </c>
      <c r="E45" s="20"/>
      <c r="F45" s="19" t="s">
        <v>46</v>
      </c>
      <c r="G45" s="21" t="s">
        <v>197</v>
      </c>
      <c r="H45" s="21" t="s">
        <v>195</v>
      </c>
      <c r="I45" s="14"/>
      <c r="J45" s="14"/>
    </row>
    <row r="46" spans="1:10" s="2" customFormat="1" ht="16.5" customHeight="1">
      <c r="A46" s="19">
        <v>40</v>
      </c>
      <c r="B46" s="19">
        <v>219</v>
      </c>
      <c r="C46" s="20" t="s">
        <v>198</v>
      </c>
      <c r="D46" s="20" t="s">
        <v>121</v>
      </c>
      <c r="E46" s="20" t="s">
        <v>199</v>
      </c>
      <c r="F46" s="19" t="s">
        <v>46</v>
      </c>
      <c r="G46" s="21" t="s">
        <v>200</v>
      </c>
      <c r="H46" s="21" t="s">
        <v>195</v>
      </c>
      <c r="I46" s="14"/>
      <c r="J46" s="14"/>
    </row>
    <row r="47" spans="1:10" s="2" customFormat="1" ht="16.5" customHeight="1">
      <c r="A47" s="19">
        <v>41</v>
      </c>
      <c r="B47" s="19">
        <v>194</v>
      </c>
      <c r="C47" s="20" t="s">
        <v>201</v>
      </c>
      <c r="D47" s="20" t="s">
        <v>202</v>
      </c>
      <c r="E47" s="20" t="s">
        <v>203</v>
      </c>
      <c r="F47" s="19" t="s">
        <v>141</v>
      </c>
      <c r="G47" s="21" t="s">
        <v>204</v>
      </c>
      <c r="H47" s="21" t="s">
        <v>195</v>
      </c>
      <c r="I47" s="14"/>
      <c r="J47" s="14"/>
    </row>
    <row r="48" spans="1:10" s="2" customFormat="1" ht="16.5" customHeight="1">
      <c r="A48" s="19">
        <v>42</v>
      </c>
      <c r="B48" s="19">
        <v>229</v>
      </c>
      <c r="C48" s="20" t="s">
        <v>205</v>
      </c>
      <c r="D48" s="20" t="s">
        <v>184</v>
      </c>
      <c r="E48" s="20" t="s">
        <v>27</v>
      </c>
      <c r="F48" s="19" t="s">
        <v>46</v>
      </c>
      <c r="G48" s="21" t="s">
        <v>206</v>
      </c>
      <c r="H48" s="21" t="s">
        <v>207</v>
      </c>
      <c r="I48" s="14"/>
      <c r="J48" s="14"/>
    </row>
    <row r="49" spans="1:10" s="2" customFormat="1" ht="16.5" customHeight="1">
      <c r="A49" s="19">
        <v>43</v>
      </c>
      <c r="B49" s="19">
        <v>7</v>
      </c>
      <c r="C49" s="20" t="s">
        <v>208</v>
      </c>
      <c r="D49" s="20" t="s">
        <v>209</v>
      </c>
      <c r="E49" s="20" t="s">
        <v>203</v>
      </c>
      <c r="F49" s="19" t="s">
        <v>46</v>
      </c>
      <c r="G49" s="21" t="s">
        <v>210</v>
      </c>
      <c r="H49" s="21" t="s">
        <v>207</v>
      </c>
      <c r="I49" s="14"/>
      <c r="J49" s="14"/>
    </row>
    <row r="50" spans="1:10" s="2" customFormat="1" ht="16.5" customHeight="1">
      <c r="A50" s="19">
        <v>44</v>
      </c>
      <c r="B50" s="19">
        <v>187</v>
      </c>
      <c r="C50" s="20" t="s">
        <v>211</v>
      </c>
      <c r="D50" s="20" t="s">
        <v>212</v>
      </c>
      <c r="E50" s="20" t="s">
        <v>19</v>
      </c>
      <c r="F50" s="19" t="s">
        <v>74</v>
      </c>
      <c r="G50" s="21" t="s">
        <v>213</v>
      </c>
      <c r="H50" s="21" t="s">
        <v>214</v>
      </c>
      <c r="I50" s="14"/>
      <c r="J50" s="14"/>
    </row>
    <row r="51" spans="1:10" s="2" customFormat="1" ht="16.5" customHeight="1">
      <c r="A51" s="19">
        <v>45</v>
      </c>
      <c r="B51" s="19">
        <v>234</v>
      </c>
      <c r="C51" s="20" t="s">
        <v>215</v>
      </c>
      <c r="D51" s="20" t="s">
        <v>45</v>
      </c>
      <c r="E51" s="20" t="s">
        <v>61</v>
      </c>
      <c r="F51" s="19" t="s">
        <v>46</v>
      </c>
      <c r="G51" s="21" t="s">
        <v>216</v>
      </c>
      <c r="H51" s="21" t="s">
        <v>217</v>
      </c>
      <c r="I51" s="14"/>
      <c r="J51" s="14"/>
    </row>
    <row r="52" spans="1:10" s="2" customFormat="1" ht="16.5" customHeight="1">
      <c r="A52" s="19">
        <v>46</v>
      </c>
      <c r="B52" s="19">
        <v>203</v>
      </c>
      <c r="C52" s="20" t="s">
        <v>218</v>
      </c>
      <c r="D52" s="20" t="s">
        <v>219</v>
      </c>
      <c r="E52" s="20" t="s">
        <v>30</v>
      </c>
      <c r="F52" s="19" t="s">
        <v>74</v>
      </c>
      <c r="G52" s="21" t="s">
        <v>220</v>
      </c>
      <c r="H52" s="21" t="s">
        <v>217</v>
      </c>
      <c r="I52" s="14"/>
      <c r="J52" s="14"/>
    </row>
    <row r="53" spans="1:10" s="2" customFormat="1" ht="16.5" customHeight="1">
      <c r="A53" s="19">
        <v>47</v>
      </c>
      <c r="B53" s="19">
        <v>233</v>
      </c>
      <c r="C53" s="20" t="s">
        <v>221</v>
      </c>
      <c r="D53" s="20" t="s">
        <v>45</v>
      </c>
      <c r="E53" s="20" t="s">
        <v>222</v>
      </c>
      <c r="F53" s="19" t="s">
        <v>46</v>
      </c>
      <c r="G53" s="21" t="s">
        <v>223</v>
      </c>
      <c r="H53" s="21" t="s">
        <v>217</v>
      </c>
      <c r="I53" s="14"/>
      <c r="J53" s="14"/>
    </row>
    <row r="54" spans="1:10" s="2" customFormat="1" ht="16.5" customHeight="1">
      <c r="A54" s="19">
        <v>48</v>
      </c>
      <c r="B54" s="19">
        <v>107</v>
      </c>
      <c r="C54" s="20" t="s">
        <v>224</v>
      </c>
      <c r="D54" s="20" t="s">
        <v>225</v>
      </c>
      <c r="E54" s="20" t="s">
        <v>203</v>
      </c>
      <c r="F54" s="19" t="s">
        <v>74</v>
      </c>
      <c r="G54" s="21" t="s">
        <v>226</v>
      </c>
      <c r="H54" s="21" t="s">
        <v>227</v>
      </c>
      <c r="I54" s="14"/>
      <c r="J54" s="14"/>
    </row>
    <row r="55" spans="1:10" s="2" customFormat="1" ht="16.5" customHeight="1">
      <c r="A55" s="19">
        <v>49</v>
      </c>
      <c r="B55" s="19">
        <v>214</v>
      </c>
      <c r="C55" s="20" t="s">
        <v>228</v>
      </c>
      <c r="D55" s="20" t="s">
        <v>229</v>
      </c>
      <c r="E55" s="20" t="s">
        <v>30</v>
      </c>
      <c r="F55" s="19" t="s">
        <v>46</v>
      </c>
      <c r="G55" s="21" t="s">
        <v>230</v>
      </c>
      <c r="H55" s="21" t="s">
        <v>231</v>
      </c>
      <c r="I55" s="14"/>
      <c r="J55" s="14"/>
    </row>
    <row r="56" spans="1:10" s="2" customFormat="1" ht="16.5" customHeight="1">
      <c r="A56" s="19">
        <v>50</v>
      </c>
      <c r="B56" s="19">
        <v>28</v>
      </c>
      <c r="C56" s="20" t="s">
        <v>232</v>
      </c>
      <c r="D56" s="20" t="s">
        <v>233</v>
      </c>
      <c r="E56" s="20" t="s">
        <v>20</v>
      </c>
      <c r="F56" s="19" t="s">
        <v>46</v>
      </c>
      <c r="G56" s="21" t="s">
        <v>234</v>
      </c>
      <c r="H56" s="21" t="s">
        <v>235</v>
      </c>
      <c r="I56" s="14"/>
      <c r="J56" s="14"/>
    </row>
    <row r="57" spans="1:10" ht="16.5" customHeight="1">
      <c r="A57" s="19">
        <v>51</v>
      </c>
      <c r="B57" s="19">
        <v>20</v>
      </c>
      <c r="C57" s="20" t="s">
        <v>236</v>
      </c>
      <c r="D57" s="20" t="s">
        <v>237</v>
      </c>
      <c r="E57" s="20" t="s">
        <v>20</v>
      </c>
      <c r="F57" s="19" t="s">
        <v>46</v>
      </c>
      <c r="G57" s="21" t="s">
        <v>238</v>
      </c>
      <c r="H57" s="21" t="s">
        <v>235</v>
      </c>
      <c r="I57" s="13"/>
      <c r="J57" s="13"/>
    </row>
    <row r="58" spans="1:10" ht="16.5" customHeight="1">
      <c r="A58" s="19">
        <v>52</v>
      </c>
      <c r="B58" s="19">
        <v>152</v>
      </c>
      <c r="C58" s="20" t="s">
        <v>239</v>
      </c>
      <c r="D58" s="20" t="s">
        <v>133</v>
      </c>
      <c r="E58" s="20" t="s">
        <v>240</v>
      </c>
      <c r="F58" s="19" t="s">
        <v>46</v>
      </c>
      <c r="G58" s="21" t="s">
        <v>241</v>
      </c>
      <c r="H58" s="21" t="s">
        <v>235</v>
      </c>
      <c r="I58" s="13"/>
      <c r="J58" s="13"/>
    </row>
    <row r="59" spans="1:10" ht="16.5" customHeight="1">
      <c r="A59" s="19">
        <v>53</v>
      </c>
      <c r="B59" s="19">
        <v>256</v>
      </c>
      <c r="C59" s="20" t="s">
        <v>242</v>
      </c>
      <c r="D59" s="20" t="s">
        <v>243</v>
      </c>
      <c r="E59" s="20" t="s">
        <v>244</v>
      </c>
      <c r="F59" s="19" t="s">
        <v>46</v>
      </c>
      <c r="G59" s="21" t="s">
        <v>245</v>
      </c>
      <c r="H59" s="21" t="s">
        <v>235</v>
      </c>
      <c r="I59" s="13"/>
      <c r="J59" s="13"/>
    </row>
    <row r="60" spans="1:10" ht="16.5" customHeight="1">
      <c r="A60" s="19">
        <v>54</v>
      </c>
      <c r="B60" s="19">
        <v>245</v>
      </c>
      <c r="C60" s="20" t="s">
        <v>246</v>
      </c>
      <c r="D60" s="20" t="s">
        <v>65</v>
      </c>
      <c r="E60" s="20" t="s">
        <v>23</v>
      </c>
      <c r="F60" s="19" t="s">
        <v>46</v>
      </c>
      <c r="G60" s="21" t="s">
        <v>247</v>
      </c>
      <c r="H60" s="21" t="s">
        <v>248</v>
      </c>
      <c r="I60" s="13"/>
      <c r="J60" s="13"/>
    </row>
    <row r="61" spans="1:10" ht="16.5" customHeight="1">
      <c r="A61" s="19">
        <v>55</v>
      </c>
      <c r="B61" s="19">
        <v>150</v>
      </c>
      <c r="C61" s="20" t="s">
        <v>249</v>
      </c>
      <c r="D61" s="20" t="s">
        <v>89</v>
      </c>
      <c r="E61" s="20"/>
      <c r="F61" s="19" t="s">
        <v>74</v>
      </c>
      <c r="G61" s="21" t="s">
        <v>250</v>
      </c>
      <c r="H61" s="21" t="s">
        <v>37</v>
      </c>
      <c r="I61" s="13"/>
      <c r="J61" s="13"/>
    </row>
    <row r="62" spans="1:10" ht="16.5" customHeight="1">
      <c r="A62" s="19">
        <v>56</v>
      </c>
      <c r="B62" s="19">
        <v>139</v>
      </c>
      <c r="C62" s="20" t="s">
        <v>21</v>
      </c>
      <c r="D62" s="20" t="s">
        <v>22</v>
      </c>
      <c r="E62" s="20" t="s">
        <v>23</v>
      </c>
      <c r="F62" s="19" t="s">
        <v>141</v>
      </c>
      <c r="G62" s="21" t="s">
        <v>251</v>
      </c>
      <c r="H62" s="21" t="s">
        <v>252</v>
      </c>
      <c r="I62" s="13"/>
      <c r="J62" s="13"/>
    </row>
    <row r="63" spans="1:10" ht="16.5" customHeight="1">
      <c r="A63" s="19">
        <v>57</v>
      </c>
      <c r="B63" s="19">
        <v>146</v>
      </c>
      <c r="C63" s="20" t="s">
        <v>253</v>
      </c>
      <c r="D63" s="20" t="s">
        <v>254</v>
      </c>
      <c r="E63" s="20" t="s">
        <v>26</v>
      </c>
      <c r="F63" s="19" t="s">
        <v>46</v>
      </c>
      <c r="G63" s="21" t="s">
        <v>255</v>
      </c>
      <c r="H63" s="21" t="s">
        <v>252</v>
      </c>
      <c r="I63" s="13"/>
      <c r="J63" s="13"/>
    </row>
    <row r="64" spans="1:10" ht="16.5" customHeight="1">
      <c r="A64" s="19">
        <v>58</v>
      </c>
      <c r="B64" s="19">
        <v>156</v>
      </c>
      <c r="C64" s="20" t="s">
        <v>256</v>
      </c>
      <c r="D64" s="20" t="s">
        <v>257</v>
      </c>
      <c r="E64" s="20" t="s">
        <v>258</v>
      </c>
      <c r="F64" s="19" t="s">
        <v>46</v>
      </c>
      <c r="G64" s="21" t="s">
        <v>259</v>
      </c>
      <c r="H64" s="21" t="s">
        <v>252</v>
      </c>
      <c r="I64" s="13"/>
      <c r="J64" s="13"/>
    </row>
    <row r="65" spans="1:10" ht="16.5" customHeight="1">
      <c r="A65" s="22">
        <v>59</v>
      </c>
      <c r="B65" s="22">
        <v>10</v>
      </c>
      <c r="C65" s="23" t="s">
        <v>260</v>
      </c>
      <c r="D65" s="23" t="s">
        <v>257</v>
      </c>
      <c r="E65" s="23"/>
      <c r="F65" s="22" t="s">
        <v>46</v>
      </c>
      <c r="G65" s="24" t="s">
        <v>261</v>
      </c>
      <c r="H65" s="24" t="s">
        <v>252</v>
      </c>
      <c r="I65" s="13"/>
      <c r="J65" s="13"/>
    </row>
    <row r="66" spans="1:10" ht="16.5" customHeight="1">
      <c r="A66" s="22">
        <v>60</v>
      </c>
      <c r="B66" s="22">
        <v>127</v>
      </c>
      <c r="C66" s="23" t="s">
        <v>262</v>
      </c>
      <c r="D66" s="23" t="s">
        <v>133</v>
      </c>
      <c r="E66" s="23" t="s">
        <v>263</v>
      </c>
      <c r="F66" s="22" t="s">
        <v>74</v>
      </c>
      <c r="G66" s="24" t="s">
        <v>264</v>
      </c>
      <c r="H66" s="24" t="s">
        <v>252</v>
      </c>
      <c r="I66" s="13"/>
      <c r="J66" s="13"/>
    </row>
    <row r="67" spans="1:10" ht="16.5" customHeight="1">
      <c r="A67" s="22">
        <v>61</v>
      </c>
      <c r="B67" s="22">
        <v>115</v>
      </c>
      <c r="C67" s="23" t="s">
        <v>120</v>
      </c>
      <c r="D67" s="23" t="s">
        <v>169</v>
      </c>
      <c r="E67" s="23" t="s">
        <v>13</v>
      </c>
      <c r="F67" s="22" t="s">
        <v>46</v>
      </c>
      <c r="G67" s="24" t="s">
        <v>265</v>
      </c>
      <c r="H67" s="24" t="s">
        <v>252</v>
      </c>
      <c r="I67" s="13"/>
      <c r="J67" s="13"/>
    </row>
    <row r="68" spans="1:10" ht="16.5" customHeight="1">
      <c r="A68" s="22">
        <v>62</v>
      </c>
      <c r="B68" s="22">
        <v>283</v>
      </c>
      <c r="C68" s="23" t="s">
        <v>266</v>
      </c>
      <c r="D68" s="23" t="s">
        <v>267</v>
      </c>
      <c r="E68" s="23" t="s">
        <v>268</v>
      </c>
      <c r="F68" s="22" t="s">
        <v>46</v>
      </c>
      <c r="G68" s="24" t="s">
        <v>269</v>
      </c>
      <c r="H68" s="24" t="s">
        <v>252</v>
      </c>
      <c r="I68" s="13"/>
      <c r="J68" s="13"/>
    </row>
    <row r="69" spans="1:10" ht="16.5" customHeight="1">
      <c r="A69" s="22">
        <v>63</v>
      </c>
      <c r="B69" s="22">
        <v>189</v>
      </c>
      <c r="C69" s="23" t="s">
        <v>270</v>
      </c>
      <c r="D69" s="23" t="s">
        <v>271</v>
      </c>
      <c r="E69" s="23" t="s">
        <v>100</v>
      </c>
      <c r="F69" s="22" t="s">
        <v>46</v>
      </c>
      <c r="G69" s="24" t="s">
        <v>272</v>
      </c>
      <c r="H69" s="24" t="s">
        <v>273</v>
      </c>
      <c r="I69" s="13"/>
      <c r="J69" s="13"/>
    </row>
    <row r="70" spans="1:10" ht="16.5" customHeight="1">
      <c r="A70" s="22">
        <v>64</v>
      </c>
      <c r="B70" s="22">
        <v>224</v>
      </c>
      <c r="C70" s="23" t="s">
        <v>246</v>
      </c>
      <c r="D70" s="23" t="s">
        <v>169</v>
      </c>
      <c r="E70" s="23" t="s">
        <v>100</v>
      </c>
      <c r="F70" s="22" t="s">
        <v>46</v>
      </c>
      <c r="G70" s="24" t="s">
        <v>274</v>
      </c>
      <c r="H70" s="24" t="s">
        <v>273</v>
      </c>
      <c r="I70" s="13"/>
      <c r="J70" s="13"/>
    </row>
    <row r="71" spans="1:10" ht="16.5" customHeight="1">
      <c r="A71" s="22">
        <v>65</v>
      </c>
      <c r="B71" s="22">
        <v>175</v>
      </c>
      <c r="C71" s="23" t="s">
        <v>275</v>
      </c>
      <c r="D71" s="23" t="s">
        <v>276</v>
      </c>
      <c r="E71" s="23"/>
      <c r="F71" s="22" t="s">
        <v>74</v>
      </c>
      <c r="G71" s="24" t="s">
        <v>277</v>
      </c>
      <c r="H71" s="24" t="s">
        <v>278</v>
      </c>
      <c r="I71" s="13"/>
      <c r="J71" s="13"/>
    </row>
    <row r="72" spans="1:10" ht="16.5" customHeight="1">
      <c r="A72" s="22">
        <v>66</v>
      </c>
      <c r="B72" s="22">
        <v>176</v>
      </c>
      <c r="C72" s="23" t="s">
        <v>279</v>
      </c>
      <c r="D72" s="23" t="s">
        <v>133</v>
      </c>
      <c r="E72" s="23" t="s">
        <v>102</v>
      </c>
      <c r="F72" s="22" t="s">
        <v>46</v>
      </c>
      <c r="G72" s="24" t="s">
        <v>280</v>
      </c>
      <c r="H72" s="24" t="s">
        <v>278</v>
      </c>
      <c r="I72" s="13"/>
      <c r="J72" s="13"/>
    </row>
    <row r="73" spans="1:10" ht="16.5" customHeight="1">
      <c r="A73" s="22">
        <v>67</v>
      </c>
      <c r="B73" s="22">
        <v>12</v>
      </c>
      <c r="C73" s="23" t="s">
        <v>281</v>
      </c>
      <c r="D73" s="23" t="s">
        <v>282</v>
      </c>
      <c r="E73" s="23" t="s">
        <v>19</v>
      </c>
      <c r="F73" s="22" t="s">
        <v>46</v>
      </c>
      <c r="G73" s="24" t="s">
        <v>283</v>
      </c>
      <c r="H73" s="24" t="s">
        <v>284</v>
      </c>
      <c r="I73" s="13"/>
      <c r="J73" s="13"/>
    </row>
    <row r="74" spans="1:10" ht="16.5" customHeight="1">
      <c r="A74" s="22">
        <v>68</v>
      </c>
      <c r="B74" s="22">
        <v>95</v>
      </c>
      <c r="C74" s="23" t="s">
        <v>285</v>
      </c>
      <c r="D74" s="23" t="s">
        <v>169</v>
      </c>
      <c r="E74" s="23" t="s">
        <v>286</v>
      </c>
      <c r="F74" s="22" t="s">
        <v>46</v>
      </c>
      <c r="G74" s="24" t="s">
        <v>283</v>
      </c>
      <c r="H74" s="24" t="s">
        <v>284</v>
      </c>
      <c r="I74" s="13"/>
      <c r="J74" s="13"/>
    </row>
    <row r="75" spans="1:10" ht="16.5" customHeight="1">
      <c r="A75" s="22">
        <v>69</v>
      </c>
      <c r="B75" s="22">
        <v>231</v>
      </c>
      <c r="C75" s="23" t="s">
        <v>287</v>
      </c>
      <c r="D75" s="23" t="s">
        <v>288</v>
      </c>
      <c r="E75" s="23" t="s">
        <v>289</v>
      </c>
      <c r="F75" s="22" t="s">
        <v>74</v>
      </c>
      <c r="G75" s="24" t="s">
        <v>290</v>
      </c>
      <c r="H75" s="24" t="s">
        <v>291</v>
      </c>
      <c r="I75" s="13"/>
      <c r="J75" s="13"/>
    </row>
    <row r="76" spans="1:10" ht="16.5" customHeight="1">
      <c r="A76" s="22">
        <v>70</v>
      </c>
      <c r="B76" s="22">
        <v>132</v>
      </c>
      <c r="C76" s="23" t="s">
        <v>292</v>
      </c>
      <c r="D76" s="23" t="s">
        <v>184</v>
      </c>
      <c r="E76" s="23" t="s">
        <v>20</v>
      </c>
      <c r="F76" s="22" t="s">
        <v>74</v>
      </c>
      <c r="G76" s="24" t="s">
        <v>293</v>
      </c>
      <c r="H76" s="24" t="s">
        <v>291</v>
      </c>
      <c r="I76" s="13"/>
      <c r="J76" s="13"/>
    </row>
    <row r="77" spans="1:10" ht="16.5" customHeight="1">
      <c r="A77" s="22">
        <v>71</v>
      </c>
      <c r="B77" s="22">
        <v>96</v>
      </c>
      <c r="C77" s="23" t="s">
        <v>15</v>
      </c>
      <c r="D77" s="23" t="s">
        <v>16</v>
      </c>
      <c r="E77" s="23" t="s">
        <v>13</v>
      </c>
      <c r="F77" s="22" t="s">
        <v>141</v>
      </c>
      <c r="G77" s="24" t="s">
        <v>294</v>
      </c>
      <c r="H77" s="24" t="s">
        <v>291</v>
      </c>
      <c r="I77" s="13"/>
      <c r="J77" s="13"/>
    </row>
    <row r="78" spans="1:10" ht="16.5" customHeight="1">
      <c r="A78" s="22">
        <v>72</v>
      </c>
      <c r="B78" s="22">
        <v>280</v>
      </c>
      <c r="C78" s="23" t="s">
        <v>295</v>
      </c>
      <c r="D78" s="23" t="s">
        <v>296</v>
      </c>
      <c r="E78" s="23"/>
      <c r="F78" s="22" t="s">
        <v>74</v>
      </c>
      <c r="G78" s="24" t="s">
        <v>297</v>
      </c>
      <c r="H78" s="24" t="s">
        <v>298</v>
      </c>
      <c r="I78" s="13"/>
      <c r="J78" s="13"/>
    </row>
    <row r="79" spans="1:10" ht="16.5" customHeight="1">
      <c r="A79" s="22">
        <v>73</v>
      </c>
      <c r="B79" s="22">
        <v>227</v>
      </c>
      <c r="C79" s="23" t="s">
        <v>299</v>
      </c>
      <c r="D79" s="23" t="s">
        <v>300</v>
      </c>
      <c r="E79" s="23"/>
      <c r="F79" s="22" t="s">
        <v>46</v>
      </c>
      <c r="G79" s="24" t="s">
        <v>301</v>
      </c>
      <c r="H79" s="24" t="s">
        <v>298</v>
      </c>
      <c r="I79" s="13"/>
      <c r="J79" s="13"/>
    </row>
    <row r="80" spans="1:10" ht="16.5" customHeight="1">
      <c r="A80" s="22">
        <v>74</v>
      </c>
      <c r="B80" s="22">
        <v>215</v>
      </c>
      <c r="C80" s="23" t="s">
        <v>228</v>
      </c>
      <c r="D80" s="23" t="s">
        <v>302</v>
      </c>
      <c r="E80" s="23" t="s">
        <v>30</v>
      </c>
      <c r="F80" s="22" t="s">
        <v>74</v>
      </c>
      <c r="G80" s="24" t="s">
        <v>303</v>
      </c>
      <c r="H80" s="24" t="s">
        <v>298</v>
      </c>
      <c r="I80" s="13"/>
      <c r="J80" s="13"/>
    </row>
    <row r="81" spans="1:10" ht="16.5" customHeight="1">
      <c r="A81" s="22">
        <v>75</v>
      </c>
      <c r="B81" s="22">
        <v>198</v>
      </c>
      <c r="C81" s="23" t="s">
        <v>304</v>
      </c>
      <c r="D81" s="23" t="s">
        <v>305</v>
      </c>
      <c r="E81" s="23"/>
      <c r="F81" s="22" t="s">
        <v>74</v>
      </c>
      <c r="G81" s="24" t="s">
        <v>306</v>
      </c>
      <c r="H81" s="24" t="s">
        <v>307</v>
      </c>
      <c r="I81" s="13"/>
      <c r="J81" s="13"/>
    </row>
    <row r="82" spans="1:10" ht="16.5" customHeight="1">
      <c r="A82" s="22">
        <v>76</v>
      </c>
      <c r="B82" s="22">
        <v>193</v>
      </c>
      <c r="C82" s="23" t="s">
        <v>308</v>
      </c>
      <c r="D82" s="23" t="s">
        <v>309</v>
      </c>
      <c r="E82" s="23" t="s">
        <v>310</v>
      </c>
      <c r="F82" s="22" t="s">
        <v>74</v>
      </c>
      <c r="G82" s="24" t="s">
        <v>311</v>
      </c>
      <c r="H82" s="24" t="s">
        <v>307</v>
      </c>
      <c r="I82" s="13"/>
      <c r="J82" s="13"/>
    </row>
    <row r="83" spans="1:10" ht="16.5" customHeight="1">
      <c r="A83" s="22">
        <v>77</v>
      </c>
      <c r="B83" s="22">
        <v>201</v>
      </c>
      <c r="C83" s="23" t="s">
        <v>312</v>
      </c>
      <c r="D83" s="23" t="s">
        <v>313</v>
      </c>
      <c r="E83" s="23"/>
      <c r="F83" s="22" t="s">
        <v>74</v>
      </c>
      <c r="G83" s="24" t="s">
        <v>314</v>
      </c>
      <c r="H83" s="24" t="s">
        <v>307</v>
      </c>
      <c r="I83" s="13"/>
      <c r="J83" s="13"/>
    </row>
    <row r="84" spans="1:10" ht="16.5" customHeight="1">
      <c r="A84" s="22">
        <v>78</v>
      </c>
      <c r="B84" s="22">
        <v>138</v>
      </c>
      <c r="C84" s="23" t="s">
        <v>315</v>
      </c>
      <c r="D84" s="23" t="s">
        <v>316</v>
      </c>
      <c r="E84" s="23" t="s">
        <v>317</v>
      </c>
      <c r="F84" s="22" t="s">
        <v>46</v>
      </c>
      <c r="G84" s="24" t="s">
        <v>318</v>
      </c>
      <c r="H84" s="24" t="s">
        <v>319</v>
      </c>
      <c r="I84" s="13"/>
      <c r="J84" s="13"/>
    </row>
    <row r="85" spans="1:10" ht="16.5" customHeight="1">
      <c r="A85" s="22">
        <v>79</v>
      </c>
      <c r="B85" s="22">
        <v>151</v>
      </c>
      <c r="C85" s="23" t="s">
        <v>320</v>
      </c>
      <c r="D85" s="23" t="s">
        <v>121</v>
      </c>
      <c r="E85" s="23" t="s">
        <v>102</v>
      </c>
      <c r="F85" s="22" t="s">
        <v>46</v>
      </c>
      <c r="G85" s="24" t="s">
        <v>321</v>
      </c>
      <c r="H85" s="24" t="s">
        <v>319</v>
      </c>
      <c r="I85" s="13"/>
      <c r="J85" s="13"/>
    </row>
    <row r="86" spans="1:10" ht="16.5" customHeight="1">
      <c r="A86" s="22">
        <v>80</v>
      </c>
      <c r="B86" s="22">
        <v>149</v>
      </c>
      <c r="C86" s="23" t="s">
        <v>322</v>
      </c>
      <c r="D86" s="23" t="s">
        <v>267</v>
      </c>
      <c r="E86" s="23" t="s">
        <v>323</v>
      </c>
      <c r="F86" s="22" t="s">
        <v>46</v>
      </c>
      <c r="G86" s="24" t="s">
        <v>324</v>
      </c>
      <c r="H86" s="24" t="s">
        <v>325</v>
      </c>
      <c r="I86" s="13"/>
      <c r="J86" s="13"/>
    </row>
    <row r="87" spans="1:10" ht="16.5" customHeight="1">
      <c r="A87" s="22">
        <v>81</v>
      </c>
      <c r="B87" s="22">
        <v>47</v>
      </c>
      <c r="C87" s="23" t="s">
        <v>326</v>
      </c>
      <c r="D87" s="23" t="s">
        <v>45</v>
      </c>
      <c r="E87" s="23" t="s">
        <v>323</v>
      </c>
      <c r="F87" s="22" t="s">
        <v>46</v>
      </c>
      <c r="G87" s="24" t="s">
        <v>327</v>
      </c>
      <c r="H87" s="24" t="s">
        <v>325</v>
      </c>
      <c r="I87" s="13"/>
      <c r="J87" s="13"/>
    </row>
    <row r="88" spans="1:10" ht="16.5" customHeight="1">
      <c r="A88" s="22">
        <v>82</v>
      </c>
      <c r="B88" s="22">
        <v>228</v>
      </c>
      <c r="C88" s="23" t="s">
        <v>328</v>
      </c>
      <c r="D88" s="23" t="s">
        <v>40</v>
      </c>
      <c r="E88" s="23"/>
      <c r="F88" s="22" t="s">
        <v>141</v>
      </c>
      <c r="G88" s="24" t="s">
        <v>329</v>
      </c>
      <c r="H88" s="24" t="s">
        <v>330</v>
      </c>
      <c r="I88" s="13"/>
      <c r="J88" s="13"/>
    </row>
    <row r="89" spans="1:10" ht="16.5" customHeight="1">
      <c r="A89" s="22">
        <v>83</v>
      </c>
      <c r="B89" s="22">
        <v>265</v>
      </c>
      <c r="C89" s="23" t="s">
        <v>331</v>
      </c>
      <c r="D89" s="23" t="s">
        <v>332</v>
      </c>
      <c r="E89" s="23" t="s">
        <v>333</v>
      </c>
      <c r="F89" s="22" t="s">
        <v>334</v>
      </c>
      <c r="G89" s="24" t="s">
        <v>335</v>
      </c>
      <c r="H89" s="24" t="s">
        <v>330</v>
      </c>
      <c r="I89" s="13"/>
      <c r="J89" s="13"/>
    </row>
    <row r="90" spans="1:10" ht="16.5" customHeight="1">
      <c r="A90" s="22">
        <v>84</v>
      </c>
      <c r="B90" s="22">
        <v>98</v>
      </c>
      <c r="C90" s="23" t="s">
        <v>336</v>
      </c>
      <c r="D90" s="23" t="s">
        <v>169</v>
      </c>
      <c r="E90" s="23" t="s">
        <v>337</v>
      </c>
      <c r="F90" s="22" t="s">
        <v>46</v>
      </c>
      <c r="G90" s="24" t="s">
        <v>338</v>
      </c>
      <c r="H90" s="24" t="s">
        <v>330</v>
      </c>
      <c r="I90" s="13"/>
      <c r="J90" s="13"/>
    </row>
    <row r="91" spans="1:10" ht="16.5" customHeight="1">
      <c r="A91" s="22">
        <v>85</v>
      </c>
      <c r="B91" s="22">
        <v>114</v>
      </c>
      <c r="C91" s="23" t="s">
        <v>339</v>
      </c>
      <c r="D91" s="23" t="s">
        <v>192</v>
      </c>
      <c r="E91" s="23" t="s">
        <v>340</v>
      </c>
      <c r="F91" s="22" t="s">
        <v>74</v>
      </c>
      <c r="G91" s="24" t="s">
        <v>341</v>
      </c>
      <c r="H91" s="24" t="s">
        <v>342</v>
      </c>
      <c r="I91" s="13"/>
      <c r="J91" s="13"/>
    </row>
    <row r="92" spans="1:10" ht="16.5" customHeight="1">
      <c r="A92" s="22">
        <v>86</v>
      </c>
      <c r="B92" s="22">
        <v>31</v>
      </c>
      <c r="C92" s="23" t="s">
        <v>343</v>
      </c>
      <c r="D92" s="23" t="s">
        <v>169</v>
      </c>
      <c r="E92" s="23" t="s">
        <v>344</v>
      </c>
      <c r="F92" s="22" t="s">
        <v>46</v>
      </c>
      <c r="G92" s="24" t="s">
        <v>345</v>
      </c>
      <c r="H92" s="24" t="s">
        <v>342</v>
      </c>
      <c r="I92" s="13"/>
      <c r="J92" s="13"/>
    </row>
    <row r="93" spans="1:10" ht="16.5" customHeight="1">
      <c r="A93" s="22">
        <v>87</v>
      </c>
      <c r="B93" s="22">
        <v>147</v>
      </c>
      <c r="C93" s="23" t="s">
        <v>346</v>
      </c>
      <c r="D93" s="23" t="s">
        <v>94</v>
      </c>
      <c r="E93" s="23"/>
      <c r="F93" s="22" t="s">
        <v>46</v>
      </c>
      <c r="G93" s="24" t="s">
        <v>347</v>
      </c>
      <c r="H93" s="24" t="s">
        <v>348</v>
      </c>
      <c r="I93" s="13"/>
      <c r="J93" s="13"/>
    </row>
    <row r="94" spans="1:10" ht="16.5" customHeight="1">
      <c r="A94" s="22">
        <v>88</v>
      </c>
      <c r="B94" s="22">
        <v>217</v>
      </c>
      <c r="C94" s="23" t="s">
        <v>349</v>
      </c>
      <c r="D94" s="23" t="s">
        <v>209</v>
      </c>
      <c r="E94" s="23"/>
      <c r="F94" s="22" t="s">
        <v>46</v>
      </c>
      <c r="G94" s="24" t="s">
        <v>350</v>
      </c>
      <c r="H94" s="24" t="s">
        <v>348</v>
      </c>
      <c r="I94" s="13"/>
      <c r="J94" s="13"/>
    </row>
    <row r="95" spans="1:10" ht="16.5" customHeight="1">
      <c r="A95" s="22">
        <v>89</v>
      </c>
      <c r="B95" s="22">
        <v>101</v>
      </c>
      <c r="C95" s="23" t="s">
        <v>351</v>
      </c>
      <c r="D95" s="23" t="s">
        <v>352</v>
      </c>
      <c r="E95" s="23" t="s">
        <v>353</v>
      </c>
      <c r="F95" s="22" t="s">
        <v>46</v>
      </c>
      <c r="G95" s="24" t="s">
        <v>354</v>
      </c>
      <c r="H95" s="24" t="s">
        <v>355</v>
      </c>
      <c r="I95" s="13"/>
      <c r="J95" s="13"/>
    </row>
    <row r="96" spans="1:10" ht="16.5" customHeight="1">
      <c r="A96" s="22">
        <v>90</v>
      </c>
      <c r="B96" s="22">
        <v>120</v>
      </c>
      <c r="C96" s="23" t="s">
        <v>356</v>
      </c>
      <c r="D96" s="23" t="s">
        <v>257</v>
      </c>
      <c r="E96" s="23" t="s">
        <v>14</v>
      </c>
      <c r="F96" s="22" t="s">
        <v>46</v>
      </c>
      <c r="G96" s="24" t="s">
        <v>357</v>
      </c>
      <c r="H96" s="24" t="s">
        <v>355</v>
      </c>
      <c r="I96" s="13"/>
      <c r="J96" s="13"/>
    </row>
    <row r="97" spans="1:10" ht="16.5" customHeight="1">
      <c r="A97" s="22">
        <v>91</v>
      </c>
      <c r="B97" s="22">
        <v>24</v>
      </c>
      <c r="C97" s="23" t="s">
        <v>358</v>
      </c>
      <c r="D97" s="23" t="s">
        <v>305</v>
      </c>
      <c r="E97" s="23" t="s">
        <v>359</v>
      </c>
      <c r="F97" s="22" t="s">
        <v>46</v>
      </c>
      <c r="G97" s="24" t="s">
        <v>360</v>
      </c>
      <c r="H97" s="24" t="s">
        <v>361</v>
      </c>
      <c r="I97" s="13"/>
      <c r="J97" s="13"/>
    </row>
    <row r="98" spans="1:10" ht="16.5" customHeight="1">
      <c r="A98" s="22">
        <v>92</v>
      </c>
      <c r="B98" s="22">
        <v>30</v>
      </c>
      <c r="C98" s="23" t="s">
        <v>362</v>
      </c>
      <c r="D98" s="23" t="s">
        <v>363</v>
      </c>
      <c r="E98" s="23" t="s">
        <v>340</v>
      </c>
      <c r="F98" s="22" t="s">
        <v>74</v>
      </c>
      <c r="G98" s="24" t="s">
        <v>364</v>
      </c>
      <c r="H98" s="24" t="s">
        <v>361</v>
      </c>
      <c r="I98" s="13"/>
      <c r="J98" s="13"/>
    </row>
    <row r="99" spans="1:10" ht="16.5" customHeight="1">
      <c r="A99" s="22">
        <v>93</v>
      </c>
      <c r="B99" s="22">
        <v>171</v>
      </c>
      <c r="C99" s="23" t="s">
        <v>365</v>
      </c>
      <c r="D99" s="23" t="s">
        <v>162</v>
      </c>
      <c r="E99" s="23" t="s">
        <v>359</v>
      </c>
      <c r="F99" s="22" t="s">
        <v>46</v>
      </c>
      <c r="G99" s="24" t="s">
        <v>366</v>
      </c>
      <c r="H99" s="24" t="s">
        <v>367</v>
      </c>
      <c r="I99" s="13"/>
      <c r="J99" s="13"/>
    </row>
    <row r="100" spans="1:10" ht="16.5" customHeight="1">
      <c r="A100" s="22">
        <v>94</v>
      </c>
      <c r="B100" s="22">
        <v>297</v>
      </c>
      <c r="C100" s="23" t="s">
        <v>368</v>
      </c>
      <c r="D100" s="23" t="s">
        <v>162</v>
      </c>
      <c r="E100" s="23" t="s">
        <v>268</v>
      </c>
      <c r="F100" s="22" t="s">
        <v>46</v>
      </c>
      <c r="G100" s="24" t="s">
        <v>369</v>
      </c>
      <c r="H100" s="24" t="s">
        <v>367</v>
      </c>
      <c r="I100" s="13"/>
      <c r="J100" s="13"/>
    </row>
    <row r="101" spans="1:10" ht="16.5" customHeight="1">
      <c r="A101" s="22">
        <v>95</v>
      </c>
      <c r="B101" s="22">
        <v>223</v>
      </c>
      <c r="C101" s="23" t="s">
        <v>246</v>
      </c>
      <c r="D101" s="23" t="s">
        <v>370</v>
      </c>
      <c r="E101" s="23"/>
      <c r="F101" s="22" t="s">
        <v>141</v>
      </c>
      <c r="G101" s="24" t="s">
        <v>371</v>
      </c>
      <c r="H101" s="24" t="s">
        <v>372</v>
      </c>
      <c r="I101" s="13"/>
      <c r="J101" s="13"/>
    </row>
    <row r="102" spans="1:10" ht="16.5" customHeight="1">
      <c r="A102" s="22">
        <v>96</v>
      </c>
      <c r="B102" s="22">
        <v>161</v>
      </c>
      <c r="C102" s="23" t="s">
        <v>373</v>
      </c>
      <c r="D102" s="23" t="s">
        <v>38</v>
      </c>
      <c r="E102" s="23" t="s">
        <v>374</v>
      </c>
      <c r="F102" s="22" t="s">
        <v>141</v>
      </c>
      <c r="G102" s="24" t="s">
        <v>375</v>
      </c>
      <c r="H102" s="24" t="s">
        <v>372</v>
      </c>
      <c r="I102" s="13"/>
      <c r="J102" s="13"/>
    </row>
    <row r="103" spans="1:10" ht="16.5" customHeight="1">
      <c r="A103" s="22">
        <v>97</v>
      </c>
      <c r="B103" s="22">
        <v>109</v>
      </c>
      <c r="C103" s="23" t="s">
        <v>376</v>
      </c>
      <c r="D103" s="23" t="s">
        <v>377</v>
      </c>
      <c r="E103" s="23" t="s">
        <v>39</v>
      </c>
      <c r="F103" s="22" t="s">
        <v>46</v>
      </c>
      <c r="G103" s="24" t="s">
        <v>378</v>
      </c>
      <c r="H103" s="24" t="s">
        <v>379</v>
      </c>
      <c r="I103" s="13"/>
      <c r="J103" s="13"/>
    </row>
    <row r="104" spans="1:10" ht="16.5" customHeight="1">
      <c r="A104" s="22">
        <v>98</v>
      </c>
      <c r="B104" s="22">
        <v>173</v>
      </c>
      <c r="C104" s="23" t="s">
        <v>380</v>
      </c>
      <c r="D104" s="23" t="s">
        <v>381</v>
      </c>
      <c r="E104" s="23" t="s">
        <v>382</v>
      </c>
      <c r="F104" s="22" t="s">
        <v>74</v>
      </c>
      <c r="G104" s="24" t="s">
        <v>383</v>
      </c>
      <c r="H104" s="24" t="s">
        <v>379</v>
      </c>
      <c r="I104" s="13"/>
      <c r="J104" s="13"/>
    </row>
    <row r="105" spans="1:10" ht="16.5" customHeight="1">
      <c r="A105" s="22">
        <v>99</v>
      </c>
      <c r="B105" s="22">
        <v>25</v>
      </c>
      <c r="C105" s="23" t="s">
        <v>384</v>
      </c>
      <c r="D105" s="23" t="s">
        <v>209</v>
      </c>
      <c r="E105" s="23" t="s">
        <v>13</v>
      </c>
      <c r="F105" s="22" t="s">
        <v>46</v>
      </c>
      <c r="G105" s="24" t="s">
        <v>385</v>
      </c>
      <c r="H105" s="24" t="s">
        <v>386</v>
      </c>
      <c r="I105" s="13"/>
      <c r="J105" s="13"/>
    </row>
    <row r="106" spans="1:10" ht="16.5" customHeight="1">
      <c r="A106" s="22">
        <v>100</v>
      </c>
      <c r="B106" s="22">
        <v>140</v>
      </c>
      <c r="C106" s="23" t="s">
        <v>17</v>
      </c>
      <c r="D106" s="23" t="s">
        <v>254</v>
      </c>
      <c r="E106" s="23" t="s">
        <v>13</v>
      </c>
      <c r="F106" s="22" t="s">
        <v>46</v>
      </c>
      <c r="G106" s="24" t="s">
        <v>385</v>
      </c>
      <c r="H106" s="24" t="s">
        <v>386</v>
      </c>
      <c r="I106" s="13"/>
      <c r="J106" s="13"/>
    </row>
    <row r="107" spans="1:10" ht="16.5" customHeight="1">
      <c r="A107" s="22">
        <v>101</v>
      </c>
      <c r="B107" s="22">
        <v>4</v>
      </c>
      <c r="C107" s="23" t="s">
        <v>387</v>
      </c>
      <c r="D107" s="23" t="s">
        <v>388</v>
      </c>
      <c r="E107" s="23" t="s">
        <v>389</v>
      </c>
      <c r="F107" s="22" t="s">
        <v>74</v>
      </c>
      <c r="G107" s="24" t="s">
        <v>390</v>
      </c>
      <c r="H107" s="24" t="s">
        <v>391</v>
      </c>
      <c r="I107" s="13"/>
      <c r="J107" s="13"/>
    </row>
    <row r="108" spans="1:10" ht="16.5" customHeight="1">
      <c r="A108" s="22">
        <v>102</v>
      </c>
      <c r="B108" s="22">
        <v>129</v>
      </c>
      <c r="C108" s="23" t="s">
        <v>292</v>
      </c>
      <c r="D108" s="23" t="s">
        <v>233</v>
      </c>
      <c r="E108" s="23" t="s">
        <v>392</v>
      </c>
      <c r="F108" s="22" t="s">
        <v>46</v>
      </c>
      <c r="G108" s="24" t="s">
        <v>393</v>
      </c>
      <c r="H108" s="24" t="s">
        <v>391</v>
      </c>
      <c r="I108" s="13"/>
      <c r="J108" s="13"/>
    </row>
    <row r="109" spans="1:10" ht="16.5" customHeight="1">
      <c r="A109" s="22">
        <v>103</v>
      </c>
      <c r="B109" s="22">
        <v>49</v>
      </c>
      <c r="C109" s="23" t="s">
        <v>394</v>
      </c>
      <c r="D109" s="23" t="s">
        <v>162</v>
      </c>
      <c r="E109" s="23"/>
      <c r="F109" s="22" t="s">
        <v>46</v>
      </c>
      <c r="G109" s="24" t="s">
        <v>395</v>
      </c>
      <c r="H109" s="24" t="s">
        <v>396</v>
      </c>
      <c r="I109" s="13"/>
      <c r="J109" s="13"/>
    </row>
    <row r="110" spans="1:10" ht="16.5" customHeight="1">
      <c r="A110" s="22">
        <v>104</v>
      </c>
      <c r="B110" s="22">
        <v>33</v>
      </c>
      <c r="C110" s="23" t="s">
        <v>397</v>
      </c>
      <c r="D110" s="23" t="s">
        <v>18</v>
      </c>
      <c r="E110" s="23"/>
      <c r="F110" s="22" t="s">
        <v>141</v>
      </c>
      <c r="G110" s="24" t="s">
        <v>398</v>
      </c>
      <c r="H110" s="24" t="s">
        <v>396</v>
      </c>
      <c r="I110" s="13"/>
      <c r="J110" s="13"/>
    </row>
    <row r="111" spans="1:10" ht="16.5" customHeight="1">
      <c r="A111" s="22">
        <v>105</v>
      </c>
      <c r="B111" s="22">
        <v>287</v>
      </c>
      <c r="C111" s="23" t="s">
        <v>399</v>
      </c>
      <c r="D111" s="23" t="s">
        <v>86</v>
      </c>
      <c r="E111" s="23"/>
      <c r="F111" s="22" t="s">
        <v>46</v>
      </c>
      <c r="G111" s="24" t="s">
        <v>400</v>
      </c>
      <c r="H111" s="24" t="s">
        <v>396</v>
      </c>
      <c r="I111" s="13"/>
      <c r="J111" s="13"/>
    </row>
    <row r="112" spans="1:10" ht="16.5" customHeight="1">
      <c r="A112" s="22">
        <v>106</v>
      </c>
      <c r="B112" s="22">
        <v>266</v>
      </c>
      <c r="C112" s="23" t="s">
        <v>401</v>
      </c>
      <c r="D112" s="23" t="s">
        <v>36</v>
      </c>
      <c r="E112" s="23" t="s">
        <v>14</v>
      </c>
      <c r="F112" s="22" t="s">
        <v>141</v>
      </c>
      <c r="G112" s="24" t="s">
        <v>402</v>
      </c>
      <c r="H112" s="24" t="s">
        <v>403</v>
      </c>
      <c r="I112" s="13"/>
      <c r="J112" s="13"/>
    </row>
    <row r="113" spans="1:10" ht="16.5" customHeight="1">
      <c r="A113" s="22">
        <v>107</v>
      </c>
      <c r="B113" s="22">
        <v>177</v>
      </c>
      <c r="C113" s="23" t="s">
        <v>404</v>
      </c>
      <c r="D113" s="23" t="s">
        <v>405</v>
      </c>
      <c r="E113" s="23" t="s">
        <v>353</v>
      </c>
      <c r="F113" s="22" t="s">
        <v>334</v>
      </c>
      <c r="G113" s="24" t="s">
        <v>406</v>
      </c>
      <c r="H113" s="24" t="s">
        <v>403</v>
      </c>
      <c r="I113" s="13"/>
      <c r="J113" s="13"/>
    </row>
    <row r="114" spans="1:10" ht="16.5" customHeight="1">
      <c r="A114" s="22">
        <v>108</v>
      </c>
      <c r="B114" s="22">
        <v>236</v>
      </c>
      <c r="C114" s="23" t="s">
        <v>110</v>
      </c>
      <c r="D114" s="23" t="s">
        <v>36</v>
      </c>
      <c r="E114" s="23" t="s">
        <v>407</v>
      </c>
      <c r="F114" s="22" t="s">
        <v>74</v>
      </c>
      <c r="G114" s="24" t="s">
        <v>408</v>
      </c>
      <c r="H114" s="24" t="s">
        <v>409</v>
      </c>
      <c r="I114" s="13"/>
      <c r="J114" s="13"/>
    </row>
    <row r="115" spans="1:10" ht="16.5" customHeight="1">
      <c r="A115" s="22">
        <v>109</v>
      </c>
      <c r="B115" s="22">
        <v>104</v>
      </c>
      <c r="C115" s="23" t="s">
        <v>410</v>
      </c>
      <c r="D115" s="23" t="s">
        <v>267</v>
      </c>
      <c r="E115" s="23"/>
      <c r="F115" s="22" t="s">
        <v>74</v>
      </c>
      <c r="G115" s="24" t="s">
        <v>411</v>
      </c>
      <c r="H115" s="24" t="s">
        <v>412</v>
      </c>
      <c r="I115" s="13"/>
      <c r="J115" s="13"/>
    </row>
    <row r="116" spans="1:10" ht="16.5" customHeight="1">
      <c r="A116" s="22">
        <v>110</v>
      </c>
      <c r="B116" s="22">
        <v>23</v>
      </c>
      <c r="C116" s="23" t="s">
        <v>358</v>
      </c>
      <c r="D116" s="23" t="s">
        <v>175</v>
      </c>
      <c r="E116" s="23" t="s">
        <v>359</v>
      </c>
      <c r="F116" s="22" t="s">
        <v>46</v>
      </c>
      <c r="G116" s="24" t="s">
        <v>413</v>
      </c>
      <c r="H116" s="24" t="s">
        <v>412</v>
      </c>
      <c r="I116" s="13"/>
      <c r="J116" s="13"/>
    </row>
    <row r="117" spans="1:10" ht="16.5" customHeight="1">
      <c r="A117" s="22">
        <v>111</v>
      </c>
      <c r="B117" s="22">
        <v>21</v>
      </c>
      <c r="C117" s="23" t="s">
        <v>414</v>
      </c>
      <c r="D117" s="23" t="s">
        <v>133</v>
      </c>
      <c r="E117" s="23" t="s">
        <v>415</v>
      </c>
      <c r="F117" s="22" t="s">
        <v>74</v>
      </c>
      <c r="G117" s="24" t="s">
        <v>416</v>
      </c>
      <c r="H117" s="24" t="s">
        <v>417</v>
      </c>
      <c r="I117" s="13"/>
      <c r="J117" s="13"/>
    </row>
    <row r="118" spans="1:10" ht="16.5" customHeight="1">
      <c r="A118" s="22">
        <v>112</v>
      </c>
      <c r="B118" s="22">
        <v>51</v>
      </c>
      <c r="C118" s="23" t="s">
        <v>418</v>
      </c>
      <c r="D118" s="23" t="s">
        <v>419</v>
      </c>
      <c r="E118" s="23" t="s">
        <v>420</v>
      </c>
      <c r="F118" s="22" t="s">
        <v>334</v>
      </c>
      <c r="G118" s="24" t="s">
        <v>421</v>
      </c>
      <c r="H118" s="24" t="s">
        <v>417</v>
      </c>
      <c r="I118" s="13"/>
      <c r="J118" s="13"/>
    </row>
    <row r="119" spans="1:10" ht="16.5" customHeight="1">
      <c r="A119" s="22">
        <v>113</v>
      </c>
      <c r="B119" s="22">
        <v>180</v>
      </c>
      <c r="C119" s="23" t="s">
        <v>422</v>
      </c>
      <c r="D119" s="23" t="s">
        <v>423</v>
      </c>
      <c r="E119" s="23" t="s">
        <v>420</v>
      </c>
      <c r="F119" s="22" t="s">
        <v>46</v>
      </c>
      <c r="G119" s="24" t="s">
        <v>424</v>
      </c>
      <c r="H119" s="24" t="s">
        <v>417</v>
      </c>
      <c r="I119" s="13"/>
      <c r="J119" s="13"/>
    </row>
    <row r="120" spans="1:10" ht="16.5" customHeight="1">
      <c r="A120" s="22">
        <v>114</v>
      </c>
      <c r="B120" s="22">
        <v>92</v>
      </c>
      <c r="C120" s="23" t="s">
        <v>101</v>
      </c>
      <c r="D120" s="23" t="s">
        <v>94</v>
      </c>
      <c r="E120" s="23" t="s">
        <v>425</v>
      </c>
      <c r="F120" s="22" t="s">
        <v>46</v>
      </c>
      <c r="G120" s="24" t="s">
        <v>426</v>
      </c>
      <c r="H120" s="24" t="s">
        <v>427</v>
      </c>
      <c r="I120" s="13"/>
      <c r="J120" s="13"/>
    </row>
    <row r="121" spans="1:10" ht="16.5" customHeight="1">
      <c r="A121" s="22">
        <v>115</v>
      </c>
      <c r="B121" s="22">
        <v>213</v>
      </c>
      <c r="C121" s="23" t="s">
        <v>428</v>
      </c>
      <c r="D121" s="23" t="s">
        <v>184</v>
      </c>
      <c r="E121" s="23" t="s">
        <v>23</v>
      </c>
      <c r="F121" s="22" t="s">
        <v>46</v>
      </c>
      <c r="G121" s="24" t="s">
        <v>429</v>
      </c>
      <c r="H121" s="24" t="s">
        <v>430</v>
      </c>
      <c r="I121" s="13"/>
      <c r="J121" s="13"/>
    </row>
    <row r="122" spans="1:10" ht="16.5" customHeight="1">
      <c r="A122" s="22">
        <v>116</v>
      </c>
      <c r="B122" s="22">
        <v>179</v>
      </c>
      <c r="C122" s="23" t="s">
        <v>431</v>
      </c>
      <c r="D122" s="23" t="s">
        <v>133</v>
      </c>
      <c r="E122" s="23" t="s">
        <v>432</v>
      </c>
      <c r="F122" s="22" t="s">
        <v>46</v>
      </c>
      <c r="G122" s="24" t="s">
        <v>433</v>
      </c>
      <c r="H122" s="24" t="s">
        <v>430</v>
      </c>
      <c r="I122" s="13"/>
      <c r="J122" s="13"/>
    </row>
    <row r="123" spans="1:10" ht="16.5" customHeight="1">
      <c r="A123" s="22">
        <v>117</v>
      </c>
      <c r="B123" s="22">
        <v>222</v>
      </c>
      <c r="C123" s="23" t="s">
        <v>246</v>
      </c>
      <c r="D123" s="23" t="s">
        <v>184</v>
      </c>
      <c r="E123" s="23" t="s">
        <v>222</v>
      </c>
      <c r="F123" s="22" t="s">
        <v>46</v>
      </c>
      <c r="G123" s="24" t="s">
        <v>434</v>
      </c>
      <c r="H123" s="24" t="s">
        <v>430</v>
      </c>
      <c r="I123" s="13"/>
      <c r="J123" s="13"/>
    </row>
    <row r="124" spans="1:10" ht="16.5" customHeight="1">
      <c r="A124" s="22">
        <v>118</v>
      </c>
      <c r="B124" s="22">
        <v>50</v>
      </c>
      <c r="C124" s="23" t="s">
        <v>435</v>
      </c>
      <c r="D124" s="23" t="s">
        <v>436</v>
      </c>
      <c r="E124" s="23" t="s">
        <v>333</v>
      </c>
      <c r="F124" s="22" t="s">
        <v>141</v>
      </c>
      <c r="G124" s="24" t="s">
        <v>437</v>
      </c>
      <c r="H124" s="24" t="s">
        <v>438</v>
      </c>
      <c r="I124" s="13"/>
      <c r="J124" s="13"/>
    </row>
    <row r="125" spans="1:10" ht="16.5" customHeight="1">
      <c r="A125" s="22">
        <v>119</v>
      </c>
      <c r="B125" s="22">
        <v>67</v>
      </c>
      <c r="C125" s="23" t="s">
        <v>439</v>
      </c>
      <c r="D125" s="23" t="s">
        <v>440</v>
      </c>
      <c r="E125" s="23" t="s">
        <v>23</v>
      </c>
      <c r="F125" s="22" t="s">
        <v>141</v>
      </c>
      <c r="G125" s="24" t="s">
        <v>441</v>
      </c>
      <c r="H125" s="24" t="s">
        <v>442</v>
      </c>
      <c r="I125" s="13"/>
      <c r="J125" s="13"/>
    </row>
    <row r="126" spans="1:10" ht="16.5" customHeight="1">
      <c r="A126" s="22">
        <v>120</v>
      </c>
      <c r="B126" s="22">
        <v>48</v>
      </c>
      <c r="C126" s="23" t="s">
        <v>443</v>
      </c>
      <c r="D126" s="23" t="s">
        <v>50</v>
      </c>
      <c r="E126" s="23"/>
      <c r="F126" s="22" t="s">
        <v>46</v>
      </c>
      <c r="G126" s="24" t="s">
        <v>444</v>
      </c>
      <c r="H126" s="24" t="s">
        <v>442</v>
      </c>
      <c r="I126" s="13"/>
      <c r="J126" s="13"/>
    </row>
    <row r="127" spans="1:10" ht="16.5" customHeight="1">
      <c r="A127" s="22">
        <v>121</v>
      </c>
      <c r="B127" s="22">
        <v>68</v>
      </c>
      <c r="C127" s="23" t="s">
        <v>445</v>
      </c>
      <c r="D127" s="23" t="s">
        <v>446</v>
      </c>
      <c r="E127" s="23" t="s">
        <v>95</v>
      </c>
      <c r="F127" s="22" t="s">
        <v>46</v>
      </c>
      <c r="G127" s="24" t="s">
        <v>447</v>
      </c>
      <c r="H127" s="24" t="s">
        <v>442</v>
      </c>
      <c r="I127" s="13"/>
      <c r="J127" s="13"/>
    </row>
    <row r="128" spans="1:10" ht="16.5" customHeight="1">
      <c r="A128" s="22">
        <v>122</v>
      </c>
      <c r="B128" s="22">
        <v>34</v>
      </c>
      <c r="C128" s="23" t="s">
        <v>448</v>
      </c>
      <c r="D128" s="23" t="s">
        <v>50</v>
      </c>
      <c r="E128" s="23" t="s">
        <v>449</v>
      </c>
      <c r="F128" s="22" t="s">
        <v>46</v>
      </c>
      <c r="G128" s="24" t="s">
        <v>450</v>
      </c>
      <c r="H128" s="24" t="s">
        <v>451</v>
      </c>
      <c r="I128" s="13"/>
      <c r="J128" s="13"/>
    </row>
    <row r="129" spans="1:10" ht="16.5" customHeight="1">
      <c r="A129" s="22">
        <v>123</v>
      </c>
      <c r="B129" s="22">
        <v>81</v>
      </c>
      <c r="C129" s="23" t="s">
        <v>452</v>
      </c>
      <c r="D129" s="23" t="s">
        <v>267</v>
      </c>
      <c r="E129" s="23" t="s">
        <v>30</v>
      </c>
      <c r="F129" s="22" t="s">
        <v>46</v>
      </c>
      <c r="G129" s="24" t="s">
        <v>453</v>
      </c>
      <c r="H129" s="24" t="s">
        <v>451</v>
      </c>
      <c r="I129" s="13"/>
      <c r="J129" s="13"/>
    </row>
    <row r="130" spans="1:10" ht="16.5" customHeight="1">
      <c r="A130" s="22">
        <v>124</v>
      </c>
      <c r="B130" s="22">
        <v>288</v>
      </c>
      <c r="C130" s="23" t="s">
        <v>454</v>
      </c>
      <c r="D130" s="23" t="s">
        <v>455</v>
      </c>
      <c r="E130" s="23"/>
      <c r="F130" s="22" t="s">
        <v>46</v>
      </c>
      <c r="G130" s="24" t="s">
        <v>456</v>
      </c>
      <c r="H130" s="24" t="s">
        <v>451</v>
      </c>
      <c r="I130" s="13"/>
      <c r="J130" s="13"/>
    </row>
    <row r="131" spans="1:10" ht="16.5" customHeight="1">
      <c r="A131" s="22">
        <v>125</v>
      </c>
      <c r="B131" s="22">
        <v>260</v>
      </c>
      <c r="C131" s="23" t="s">
        <v>457</v>
      </c>
      <c r="D131" s="23" t="s">
        <v>458</v>
      </c>
      <c r="E131" s="23"/>
      <c r="F131" s="22" t="s">
        <v>46</v>
      </c>
      <c r="G131" s="24" t="s">
        <v>459</v>
      </c>
      <c r="H131" s="24" t="s">
        <v>451</v>
      </c>
      <c r="I131" s="13"/>
      <c r="J131" s="13"/>
    </row>
    <row r="132" spans="1:10" ht="16.5" customHeight="1">
      <c r="A132" s="22">
        <v>126</v>
      </c>
      <c r="B132" s="22">
        <v>306</v>
      </c>
      <c r="C132" s="23" t="s">
        <v>460</v>
      </c>
      <c r="D132" s="23" t="s">
        <v>461</v>
      </c>
      <c r="E132" s="23"/>
      <c r="F132" s="22" t="s">
        <v>334</v>
      </c>
      <c r="G132" s="24" t="s">
        <v>462</v>
      </c>
      <c r="H132" s="24" t="s">
        <v>463</v>
      </c>
      <c r="I132" s="13"/>
      <c r="J132" s="13"/>
    </row>
    <row r="133" spans="1:10" ht="16.5" customHeight="1">
      <c r="A133" s="22">
        <v>127</v>
      </c>
      <c r="B133" s="22">
        <v>248</v>
      </c>
      <c r="C133" s="23" t="s">
        <v>287</v>
      </c>
      <c r="D133" s="23" t="s">
        <v>464</v>
      </c>
      <c r="E133" s="23" t="s">
        <v>465</v>
      </c>
      <c r="F133" s="22" t="s">
        <v>74</v>
      </c>
      <c r="G133" s="24" t="s">
        <v>466</v>
      </c>
      <c r="H133" s="24" t="s">
        <v>463</v>
      </c>
      <c r="I133" s="13"/>
      <c r="J133" s="13"/>
    </row>
    <row r="134" spans="1:10" ht="16.5" customHeight="1">
      <c r="A134" s="22">
        <v>128</v>
      </c>
      <c r="B134" s="22">
        <v>116</v>
      </c>
      <c r="C134" s="23" t="s">
        <v>467</v>
      </c>
      <c r="D134" s="23" t="s">
        <v>32</v>
      </c>
      <c r="E134" s="23" t="s">
        <v>468</v>
      </c>
      <c r="F134" s="22" t="s">
        <v>334</v>
      </c>
      <c r="G134" s="24" t="s">
        <v>469</v>
      </c>
      <c r="H134" s="24" t="s">
        <v>463</v>
      </c>
      <c r="I134" s="13"/>
      <c r="J134" s="13"/>
    </row>
    <row r="135" spans="1:10" ht="16.5" customHeight="1">
      <c r="A135" s="22">
        <v>129</v>
      </c>
      <c r="B135" s="22">
        <v>66</v>
      </c>
      <c r="C135" s="23" t="s">
        <v>470</v>
      </c>
      <c r="D135" s="23" t="s">
        <v>276</v>
      </c>
      <c r="E135" s="23" t="s">
        <v>19</v>
      </c>
      <c r="F135" s="22" t="s">
        <v>46</v>
      </c>
      <c r="G135" s="24" t="s">
        <v>471</v>
      </c>
      <c r="H135" s="24" t="s">
        <v>463</v>
      </c>
      <c r="I135" s="13"/>
      <c r="J135" s="13"/>
    </row>
    <row r="136" spans="1:10" ht="16.5" customHeight="1">
      <c r="A136" s="22">
        <v>130</v>
      </c>
      <c r="B136" s="22">
        <v>244</v>
      </c>
      <c r="C136" s="23" t="s">
        <v>472</v>
      </c>
      <c r="D136" s="23" t="s">
        <v>300</v>
      </c>
      <c r="E136" s="23"/>
      <c r="F136" s="22" t="s">
        <v>46</v>
      </c>
      <c r="G136" s="24" t="s">
        <v>473</v>
      </c>
      <c r="H136" s="24" t="s">
        <v>463</v>
      </c>
      <c r="I136" s="13"/>
      <c r="J136" s="13"/>
    </row>
    <row r="137" spans="1:10" ht="16.5" customHeight="1">
      <c r="A137" s="22">
        <v>131</v>
      </c>
      <c r="B137" s="22">
        <v>255</v>
      </c>
      <c r="C137" s="23" t="s">
        <v>474</v>
      </c>
      <c r="D137" s="23" t="s">
        <v>184</v>
      </c>
      <c r="E137" s="23" t="s">
        <v>19</v>
      </c>
      <c r="F137" s="22" t="s">
        <v>74</v>
      </c>
      <c r="G137" s="24" t="s">
        <v>475</v>
      </c>
      <c r="H137" s="24" t="s">
        <v>463</v>
      </c>
      <c r="I137" s="13"/>
      <c r="J137" s="13"/>
    </row>
    <row r="138" spans="1:10" ht="16.5" customHeight="1">
      <c r="A138" s="22">
        <v>132</v>
      </c>
      <c r="B138" s="22">
        <v>253</v>
      </c>
      <c r="C138" s="23" t="s">
        <v>476</v>
      </c>
      <c r="D138" s="23" t="s">
        <v>477</v>
      </c>
      <c r="E138" s="23" t="s">
        <v>61</v>
      </c>
      <c r="F138" s="22" t="s">
        <v>141</v>
      </c>
      <c r="G138" s="24" t="s">
        <v>478</v>
      </c>
      <c r="H138" s="24" t="s">
        <v>463</v>
      </c>
      <c r="I138" s="13"/>
      <c r="J138" s="13"/>
    </row>
    <row r="139" spans="1:10" ht="16.5" customHeight="1">
      <c r="A139" s="22">
        <v>133</v>
      </c>
      <c r="B139" s="22">
        <v>54</v>
      </c>
      <c r="C139" s="23" t="s">
        <v>479</v>
      </c>
      <c r="D139" s="23" t="s">
        <v>480</v>
      </c>
      <c r="E139" s="23" t="s">
        <v>26</v>
      </c>
      <c r="F139" s="22" t="s">
        <v>46</v>
      </c>
      <c r="G139" s="24" t="s">
        <v>481</v>
      </c>
      <c r="H139" s="24" t="s">
        <v>482</v>
      </c>
      <c r="I139" s="13"/>
      <c r="J139" s="13"/>
    </row>
    <row r="140" spans="1:10" ht="16.5" customHeight="1">
      <c r="A140" s="22">
        <v>134</v>
      </c>
      <c r="B140" s="22">
        <v>15</v>
      </c>
      <c r="C140" s="23" t="s">
        <v>483</v>
      </c>
      <c r="D140" s="23" t="s">
        <v>45</v>
      </c>
      <c r="E140" s="23" t="s">
        <v>484</v>
      </c>
      <c r="F140" s="22" t="s">
        <v>46</v>
      </c>
      <c r="G140" s="24" t="s">
        <v>485</v>
      </c>
      <c r="H140" s="24" t="s">
        <v>482</v>
      </c>
      <c r="I140" s="13"/>
      <c r="J140" s="13"/>
    </row>
    <row r="141" spans="1:10" ht="16.5" customHeight="1">
      <c r="A141" s="22">
        <v>135</v>
      </c>
      <c r="B141" s="22">
        <v>144</v>
      </c>
      <c r="C141" s="23" t="s">
        <v>486</v>
      </c>
      <c r="D141" s="23" t="s">
        <v>487</v>
      </c>
      <c r="E141" s="23" t="s">
        <v>488</v>
      </c>
      <c r="F141" s="22" t="s">
        <v>74</v>
      </c>
      <c r="G141" s="24" t="s">
        <v>489</v>
      </c>
      <c r="H141" s="24" t="s">
        <v>482</v>
      </c>
      <c r="I141" s="13"/>
      <c r="J141" s="13"/>
    </row>
    <row r="142" spans="1:10" ht="16.5" customHeight="1">
      <c r="A142" s="22">
        <v>136</v>
      </c>
      <c r="B142" s="22">
        <v>105</v>
      </c>
      <c r="C142" s="23" t="s">
        <v>490</v>
      </c>
      <c r="D142" s="23" t="s">
        <v>491</v>
      </c>
      <c r="E142" s="23" t="s">
        <v>492</v>
      </c>
      <c r="F142" s="22" t="s">
        <v>46</v>
      </c>
      <c r="G142" s="24" t="s">
        <v>493</v>
      </c>
      <c r="H142" s="24" t="s">
        <v>482</v>
      </c>
      <c r="I142" s="13"/>
      <c r="J142" s="13"/>
    </row>
    <row r="143" spans="1:10" ht="16.5" customHeight="1">
      <c r="A143" s="22">
        <v>137</v>
      </c>
      <c r="B143" s="22">
        <v>272</v>
      </c>
      <c r="C143" s="23" t="s">
        <v>494</v>
      </c>
      <c r="D143" s="23" t="s">
        <v>495</v>
      </c>
      <c r="E143" s="23"/>
      <c r="F143" s="22" t="s">
        <v>74</v>
      </c>
      <c r="G143" s="24" t="s">
        <v>496</v>
      </c>
      <c r="H143" s="24" t="s">
        <v>497</v>
      </c>
      <c r="I143" s="13"/>
      <c r="J143" s="13"/>
    </row>
    <row r="144" spans="1:10" ht="16.5" customHeight="1">
      <c r="A144" s="22">
        <v>138</v>
      </c>
      <c r="B144" s="22">
        <v>142</v>
      </c>
      <c r="C144" s="23" t="s">
        <v>498</v>
      </c>
      <c r="D144" s="23" t="s">
        <v>36</v>
      </c>
      <c r="E144" s="23" t="s">
        <v>407</v>
      </c>
      <c r="F144" s="22" t="s">
        <v>334</v>
      </c>
      <c r="G144" s="24" t="s">
        <v>499</v>
      </c>
      <c r="H144" s="24" t="s">
        <v>497</v>
      </c>
      <c r="I144" s="13"/>
      <c r="J144" s="13"/>
    </row>
    <row r="145" spans="1:10" ht="16.5" customHeight="1">
      <c r="A145" s="22">
        <v>139</v>
      </c>
      <c r="B145" s="22">
        <v>148</v>
      </c>
      <c r="C145" s="23" t="s">
        <v>500</v>
      </c>
      <c r="D145" s="23" t="s">
        <v>501</v>
      </c>
      <c r="E145" s="23" t="s">
        <v>502</v>
      </c>
      <c r="F145" s="22" t="s">
        <v>141</v>
      </c>
      <c r="G145" s="24" t="s">
        <v>503</v>
      </c>
      <c r="H145" s="24" t="s">
        <v>504</v>
      </c>
      <c r="I145" s="13"/>
      <c r="J145" s="13"/>
    </row>
    <row r="146" spans="1:10" ht="16.5" customHeight="1">
      <c r="A146" s="22">
        <v>140</v>
      </c>
      <c r="B146" s="22">
        <v>186</v>
      </c>
      <c r="C146" s="23" t="s">
        <v>505</v>
      </c>
      <c r="D146" s="23" t="s">
        <v>491</v>
      </c>
      <c r="E146" s="23" t="s">
        <v>100</v>
      </c>
      <c r="F146" s="22" t="s">
        <v>46</v>
      </c>
      <c r="G146" s="24" t="s">
        <v>506</v>
      </c>
      <c r="H146" s="24" t="s">
        <v>504</v>
      </c>
      <c r="I146" s="13"/>
      <c r="J146" s="13"/>
    </row>
    <row r="147" spans="1:10" ht="16.5" customHeight="1">
      <c r="A147" s="22">
        <v>141</v>
      </c>
      <c r="B147" s="22">
        <v>86</v>
      </c>
      <c r="C147" s="23" t="s">
        <v>507</v>
      </c>
      <c r="D147" s="23" t="s">
        <v>508</v>
      </c>
      <c r="E147" s="23" t="s">
        <v>509</v>
      </c>
      <c r="F147" s="22" t="s">
        <v>74</v>
      </c>
      <c r="G147" s="24" t="s">
        <v>510</v>
      </c>
      <c r="H147" s="24" t="s">
        <v>511</v>
      </c>
      <c r="I147" s="13"/>
      <c r="J147" s="13"/>
    </row>
    <row r="148" spans="1:10" ht="16.5" customHeight="1">
      <c r="A148" s="22">
        <v>142</v>
      </c>
      <c r="B148" s="22">
        <v>220</v>
      </c>
      <c r="C148" s="23" t="s">
        <v>512</v>
      </c>
      <c r="D148" s="23" t="s">
        <v>513</v>
      </c>
      <c r="E148" s="23" t="s">
        <v>514</v>
      </c>
      <c r="F148" s="22" t="s">
        <v>74</v>
      </c>
      <c r="G148" s="24" t="s">
        <v>515</v>
      </c>
      <c r="H148" s="24" t="s">
        <v>511</v>
      </c>
      <c r="I148" s="13"/>
      <c r="J148" s="13"/>
    </row>
    <row r="149" spans="1:10" ht="16.5" customHeight="1">
      <c r="A149" s="22">
        <v>143</v>
      </c>
      <c r="B149" s="22">
        <v>106</v>
      </c>
      <c r="C149" s="23" t="s">
        <v>516</v>
      </c>
      <c r="D149" s="23" t="s">
        <v>99</v>
      </c>
      <c r="E149" s="23" t="s">
        <v>517</v>
      </c>
      <c r="F149" s="22" t="s">
        <v>74</v>
      </c>
      <c r="G149" s="24" t="s">
        <v>518</v>
      </c>
      <c r="H149" s="24" t="s">
        <v>519</v>
      </c>
      <c r="I149" s="13"/>
      <c r="J149" s="13"/>
    </row>
    <row r="150" spans="1:10" ht="16.5" customHeight="1">
      <c r="A150" s="22">
        <v>144</v>
      </c>
      <c r="B150" s="22">
        <v>273</v>
      </c>
      <c r="C150" s="23" t="s">
        <v>520</v>
      </c>
      <c r="D150" s="23" t="s">
        <v>133</v>
      </c>
      <c r="E150" s="23" t="s">
        <v>39</v>
      </c>
      <c r="F150" s="22" t="s">
        <v>74</v>
      </c>
      <c r="G150" s="24" t="s">
        <v>521</v>
      </c>
      <c r="H150" s="24" t="s">
        <v>519</v>
      </c>
      <c r="I150" s="13"/>
      <c r="J150" s="13"/>
    </row>
    <row r="151" spans="1:10" ht="16.5" customHeight="1">
      <c r="A151" s="22">
        <v>145</v>
      </c>
      <c r="B151" s="22">
        <v>240</v>
      </c>
      <c r="C151" s="23" t="s">
        <v>522</v>
      </c>
      <c r="D151" s="23" t="s">
        <v>523</v>
      </c>
      <c r="E151" s="23" t="s">
        <v>524</v>
      </c>
      <c r="F151" s="22" t="s">
        <v>334</v>
      </c>
      <c r="G151" s="24" t="s">
        <v>525</v>
      </c>
      <c r="H151" s="24" t="s">
        <v>526</v>
      </c>
      <c r="I151" s="13"/>
      <c r="J151" s="13"/>
    </row>
    <row r="152" spans="1:10" ht="16.5" customHeight="1">
      <c r="A152" s="22">
        <v>146</v>
      </c>
      <c r="B152" s="22">
        <v>27</v>
      </c>
      <c r="C152" s="23" t="s">
        <v>527</v>
      </c>
      <c r="D152" s="23" t="s">
        <v>528</v>
      </c>
      <c r="E152" s="23" t="s">
        <v>129</v>
      </c>
      <c r="F152" s="22" t="s">
        <v>141</v>
      </c>
      <c r="G152" s="24" t="s">
        <v>529</v>
      </c>
      <c r="H152" s="24" t="s">
        <v>530</v>
      </c>
      <c r="I152" s="13"/>
      <c r="J152" s="13"/>
    </row>
    <row r="153" spans="1:10" ht="16.5" customHeight="1">
      <c r="A153" s="22">
        <v>147</v>
      </c>
      <c r="B153" s="22">
        <v>93</v>
      </c>
      <c r="C153" s="23" t="s">
        <v>531</v>
      </c>
      <c r="D153" s="23" t="s">
        <v>229</v>
      </c>
      <c r="E153" s="23" t="s">
        <v>333</v>
      </c>
      <c r="F153" s="22" t="s">
        <v>74</v>
      </c>
      <c r="G153" s="24" t="s">
        <v>532</v>
      </c>
      <c r="H153" s="24" t="s">
        <v>530</v>
      </c>
      <c r="I153" s="13"/>
      <c r="J153" s="13"/>
    </row>
    <row r="154" spans="1:10" ht="16.5" customHeight="1">
      <c r="A154" s="22">
        <v>148</v>
      </c>
      <c r="B154" s="22">
        <v>167</v>
      </c>
      <c r="C154" s="23" t="s">
        <v>533</v>
      </c>
      <c r="D154" s="23" t="s">
        <v>446</v>
      </c>
      <c r="E154" s="23" t="s">
        <v>534</v>
      </c>
      <c r="F154" s="22" t="s">
        <v>46</v>
      </c>
      <c r="G154" s="24" t="s">
        <v>535</v>
      </c>
      <c r="H154" s="24" t="s">
        <v>530</v>
      </c>
      <c r="I154" s="13"/>
      <c r="J154" s="13"/>
    </row>
    <row r="155" spans="1:10" ht="16.5" customHeight="1">
      <c r="A155" s="22">
        <v>149</v>
      </c>
      <c r="B155" s="22">
        <v>159</v>
      </c>
      <c r="C155" s="23" t="s">
        <v>536</v>
      </c>
      <c r="D155" s="23" t="s">
        <v>537</v>
      </c>
      <c r="E155" s="23" t="s">
        <v>538</v>
      </c>
      <c r="F155" s="22" t="s">
        <v>46</v>
      </c>
      <c r="G155" s="24" t="s">
        <v>539</v>
      </c>
      <c r="H155" s="24" t="s">
        <v>540</v>
      </c>
      <c r="I155" s="13"/>
      <c r="J155" s="13"/>
    </row>
    <row r="156" spans="1:10" ht="16.5" customHeight="1">
      <c r="A156" s="22">
        <v>150</v>
      </c>
      <c r="B156" s="22">
        <v>238</v>
      </c>
      <c r="C156" s="23" t="s">
        <v>541</v>
      </c>
      <c r="D156" s="23" t="s">
        <v>542</v>
      </c>
      <c r="E156" s="23" t="s">
        <v>543</v>
      </c>
      <c r="F156" s="22" t="s">
        <v>141</v>
      </c>
      <c r="G156" s="24" t="s">
        <v>544</v>
      </c>
      <c r="H156" s="24" t="s">
        <v>540</v>
      </c>
      <c r="I156" s="13"/>
      <c r="J156" s="13"/>
    </row>
    <row r="157" spans="1:10" ht="16.5" customHeight="1">
      <c r="A157" s="22">
        <v>151</v>
      </c>
      <c r="B157" s="22">
        <v>259</v>
      </c>
      <c r="C157" s="23" t="s">
        <v>545</v>
      </c>
      <c r="D157" s="23" t="s">
        <v>18</v>
      </c>
      <c r="E157" s="23" t="s">
        <v>546</v>
      </c>
      <c r="F157" s="22" t="s">
        <v>141</v>
      </c>
      <c r="G157" s="24" t="s">
        <v>547</v>
      </c>
      <c r="H157" s="24" t="s">
        <v>540</v>
      </c>
      <c r="I157" s="13"/>
      <c r="J157" s="13"/>
    </row>
    <row r="158" spans="1:10" ht="16.5" customHeight="1">
      <c r="A158" s="22">
        <v>152</v>
      </c>
      <c r="B158" s="22">
        <v>110</v>
      </c>
      <c r="C158" s="23" t="s">
        <v>548</v>
      </c>
      <c r="D158" s="23" t="s">
        <v>41</v>
      </c>
      <c r="E158" s="23" t="s">
        <v>549</v>
      </c>
      <c r="F158" s="22" t="s">
        <v>141</v>
      </c>
      <c r="G158" s="24" t="s">
        <v>550</v>
      </c>
      <c r="H158" s="24" t="s">
        <v>540</v>
      </c>
      <c r="I158" s="13"/>
      <c r="J158" s="13"/>
    </row>
    <row r="159" spans="1:10" ht="16.5" customHeight="1">
      <c r="A159" s="22">
        <v>153</v>
      </c>
      <c r="B159" s="22">
        <v>246</v>
      </c>
      <c r="C159" s="23" t="s">
        <v>551</v>
      </c>
      <c r="D159" s="23" t="s">
        <v>552</v>
      </c>
      <c r="E159" s="23"/>
      <c r="F159" s="22" t="s">
        <v>46</v>
      </c>
      <c r="G159" s="24" t="s">
        <v>553</v>
      </c>
      <c r="H159" s="24" t="s">
        <v>554</v>
      </c>
      <c r="I159" s="13"/>
      <c r="J159" s="13"/>
    </row>
    <row r="160" spans="1:10" ht="16.5" customHeight="1">
      <c r="A160" s="22">
        <v>154</v>
      </c>
      <c r="B160" s="22">
        <v>267</v>
      </c>
      <c r="C160" s="23" t="s">
        <v>555</v>
      </c>
      <c r="D160" s="23" t="s">
        <v>267</v>
      </c>
      <c r="E160" s="23" t="s">
        <v>556</v>
      </c>
      <c r="F160" s="22" t="s">
        <v>46</v>
      </c>
      <c r="G160" s="24" t="s">
        <v>557</v>
      </c>
      <c r="H160" s="24" t="s">
        <v>558</v>
      </c>
      <c r="I160" s="13"/>
      <c r="J160" s="13"/>
    </row>
    <row r="161" spans="1:10" ht="16.5" customHeight="1">
      <c r="A161" s="22">
        <v>155</v>
      </c>
      <c r="B161" s="22">
        <v>111</v>
      </c>
      <c r="C161" s="23" t="s">
        <v>559</v>
      </c>
      <c r="D161" s="23" t="s">
        <v>237</v>
      </c>
      <c r="E161" s="23" t="s">
        <v>560</v>
      </c>
      <c r="F161" s="22" t="s">
        <v>46</v>
      </c>
      <c r="G161" s="24" t="s">
        <v>561</v>
      </c>
      <c r="H161" s="24" t="s">
        <v>562</v>
      </c>
      <c r="I161" s="13"/>
      <c r="J161" s="13"/>
    </row>
    <row r="162" spans="1:10" ht="16.5" customHeight="1">
      <c r="A162" s="22">
        <v>156</v>
      </c>
      <c r="B162" s="22">
        <v>232</v>
      </c>
      <c r="C162" s="23" t="s">
        <v>563</v>
      </c>
      <c r="D162" s="23" t="s">
        <v>564</v>
      </c>
      <c r="E162" s="23" t="s">
        <v>185</v>
      </c>
      <c r="F162" s="22" t="s">
        <v>141</v>
      </c>
      <c r="G162" s="24" t="s">
        <v>565</v>
      </c>
      <c r="H162" s="24" t="s">
        <v>566</v>
      </c>
      <c r="I162" s="13"/>
      <c r="J162" s="13"/>
    </row>
    <row r="163" spans="1:10" ht="16.5" customHeight="1">
      <c r="A163" s="22">
        <v>157</v>
      </c>
      <c r="B163" s="22">
        <v>268</v>
      </c>
      <c r="C163" s="23" t="s">
        <v>567</v>
      </c>
      <c r="D163" s="23" t="s">
        <v>568</v>
      </c>
      <c r="E163" s="23" t="s">
        <v>34</v>
      </c>
      <c r="F163" s="22" t="s">
        <v>46</v>
      </c>
      <c r="G163" s="24" t="s">
        <v>569</v>
      </c>
      <c r="H163" s="24" t="s">
        <v>570</v>
      </c>
      <c r="I163" s="13"/>
      <c r="J163" s="13"/>
    </row>
    <row r="164" spans="1:10" ht="16.5" customHeight="1">
      <c r="A164" s="22">
        <v>158</v>
      </c>
      <c r="B164" s="22">
        <v>289</v>
      </c>
      <c r="C164" s="23" t="s">
        <v>571</v>
      </c>
      <c r="D164" s="23" t="s">
        <v>267</v>
      </c>
      <c r="E164" s="23"/>
      <c r="F164" s="22" t="s">
        <v>46</v>
      </c>
      <c r="G164" s="24" t="s">
        <v>572</v>
      </c>
      <c r="H164" s="24" t="s">
        <v>570</v>
      </c>
      <c r="I164" s="13"/>
      <c r="J164" s="13"/>
    </row>
    <row r="165" spans="1:10" ht="16.5" customHeight="1">
      <c r="A165" s="22">
        <v>159</v>
      </c>
      <c r="B165" s="22">
        <v>91</v>
      </c>
      <c r="C165" s="23" t="s">
        <v>573</v>
      </c>
      <c r="D165" s="23" t="s">
        <v>254</v>
      </c>
      <c r="E165" s="23" t="s">
        <v>574</v>
      </c>
      <c r="F165" s="22" t="s">
        <v>46</v>
      </c>
      <c r="G165" s="24" t="s">
        <v>575</v>
      </c>
      <c r="H165" s="24" t="s">
        <v>576</v>
      </c>
      <c r="I165" s="13"/>
      <c r="J165" s="13"/>
    </row>
    <row r="166" spans="1:10" ht="16.5" customHeight="1">
      <c r="A166" s="22">
        <v>160</v>
      </c>
      <c r="B166" s="22">
        <v>205</v>
      </c>
      <c r="C166" s="23" t="s">
        <v>577</v>
      </c>
      <c r="D166" s="23" t="s">
        <v>578</v>
      </c>
      <c r="E166" s="23"/>
      <c r="F166" s="22" t="s">
        <v>74</v>
      </c>
      <c r="G166" s="24" t="s">
        <v>579</v>
      </c>
      <c r="H166" s="24" t="s">
        <v>576</v>
      </c>
      <c r="I166" s="13"/>
      <c r="J166" s="13"/>
    </row>
    <row r="167" spans="1:10" ht="16.5" customHeight="1">
      <c r="A167" s="22">
        <v>161</v>
      </c>
      <c r="B167" s="22">
        <v>123</v>
      </c>
      <c r="C167" s="23" t="s">
        <v>580</v>
      </c>
      <c r="D167" s="23" t="s">
        <v>581</v>
      </c>
      <c r="E167" s="23" t="s">
        <v>107</v>
      </c>
      <c r="F167" s="22" t="s">
        <v>141</v>
      </c>
      <c r="G167" s="24" t="s">
        <v>582</v>
      </c>
      <c r="H167" s="24" t="s">
        <v>583</v>
      </c>
      <c r="I167" s="13"/>
      <c r="J167" s="13"/>
    </row>
    <row r="168" spans="1:10" ht="16.5" customHeight="1">
      <c r="A168" s="22">
        <v>162</v>
      </c>
      <c r="B168" s="22">
        <v>235</v>
      </c>
      <c r="C168" s="23" t="s">
        <v>584</v>
      </c>
      <c r="D168" s="23" t="s">
        <v>29</v>
      </c>
      <c r="E168" s="23" t="s">
        <v>13</v>
      </c>
      <c r="F168" s="22" t="s">
        <v>141</v>
      </c>
      <c r="G168" s="24" t="s">
        <v>585</v>
      </c>
      <c r="H168" s="24" t="s">
        <v>583</v>
      </c>
      <c r="I168" s="13"/>
      <c r="J168" s="13"/>
    </row>
    <row r="169" spans="1:10" ht="16.5" customHeight="1">
      <c r="A169" s="22">
        <v>163</v>
      </c>
      <c r="B169" s="22">
        <v>174</v>
      </c>
      <c r="C169" s="23" t="s">
        <v>586</v>
      </c>
      <c r="D169" s="23" t="s">
        <v>86</v>
      </c>
      <c r="E169" s="23" t="s">
        <v>333</v>
      </c>
      <c r="F169" s="22" t="s">
        <v>46</v>
      </c>
      <c r="G169" s="24" t="s">
        <v>587</v>
      </c>
      <c r="H169" s="24" t="s">
        <v>583</v>
      </c>
      <c r="I169" s="13"/>
      <c r="J169" s="13"/>
    </row>
    <row r="170" spans="1:10" ht="16.5" customHeight="1">
      <c r="A170" s="22">
        <v>164</v>
      </c>
      <c r="B170" s="22">
        <v>285</v>
      </c>
      <c r="C170" s="23" t="s">
        <v>588</v>
      </c>
      <c r="D170" s="23" t="s">
        <v>175</v>
      </c>
      <c r="E170" s="23" t="s">
        <v>340</v>
      </c>
      <c r="F170" s="22" t="s">
        <v>46</v>
      </c>
      <c r="G170" s="24" t="s">
        <v>589</v>
      </c>
      <c r="H170" s="24" t="s">
        <v>583</v>
      </c>
      <c r="I170" s="13"/>
      <c r="J170" s="13"/>
    </row>
    <row r="171" spans="1:10" ht="16.5" customHeight="1">
      <c r="A171" s="22">
        <v>165</v>
      </c>
      <c r="B171" s="22">
        <v>5</v>
      </c>
      <c r="C171" s="23" t="s">
        <v>590</v>
      </c>
      <c r="D171" s="23" t="s">
        <v>591</v>
      </c>
      <c r="E171" s="23"/>
      <c r="F171" s="22" t="s">
        <v>46</v>
      </c>
      <c r="G171" s="24" t="s">
        <v>592</v>
      </c>
      <c r="H171" s="24" t="s">
        <v>583</v>
      </c>
      <c r="I171" s="13"/>
      <c r="J171" s="13"/>
    </row>
    <row r="172" spans="1:10" ht="16.5" customHeight="1">
      <c r="A172" s="22">
        <v>166</v>
      </c>
      <c r="B172" s="22">
        <v>274</v>
      </c>
      <c r="C172" s="23" t="s">
        <v>593</v>
      </c>
      <c r="D172" s="23" t="s">
        <v>99</v>
      </c>
      <c r="E172" s="23"/>
      <c r="F172" s="22" t="s">
        <v>74</v>
      </c>
      <c r="G172" s="24" t="s">
        <v>594</v>
      </c>
      <c r="H172" s="24" t="s">
        <v>583</v>
      </c>
      <c r="I172" s="13"/>
      <c r="J172" s="13"/>
    </row>
    <row r="173" spans="1:10" ht="16.5" customHeight="1">
      <c r="A173" s="22">
        <v>167</v>
      </c>
      <c r="B173" s="22">
        <v>134</v>
      </c>
      <c r="C173" s="23" t="s">
        <v>595</v>
      </c>
      <c r="D173" s="23" t="s">
        <v>162</v>
      </c>
      <c r="E173" s="23" t="s">
        <v>517</v>
      </c>
      <c r="F173" s="22" t="s">
        <v>46</v>
      </c>
      <c r="G173" s="24" t="s">
        <v>596</v>
      </c>
      <c r="H173" s="24" t="s">
        <v>597</v>
      </c>
      <c r="I173" s="13"/>
      <c r="J173" s="13"/>
    </row>
    <row r="174" spans="1:10" ht="16.5" customHeight="1">
      <c r="A174" s="22">
        <v>168</v>
      </c>
      <c r="B174" s="22">
        <v>178</v>
      </c>
      <c r="C174" s="23" t="s">
        <v>598</v>
      </c>
      <c r="D174" s="23" t="s">
        <v>192</v>
      </c>
      <c r="E174" s="23" t="s">
        <v>310</v>
      </c>
      <c r="F174" s="22" t="s">
        <v>74</v>
      </c>
      <c r="G174" s="24" t="s">
        <v>599</v>
      </c>
      <c r="H174" s="24" t="s">
        <v>600</v>
      </c>
      <c r="I174" s="13"/>
      <c r="J174" s="13"/>
    </row>
    <row r="175" spans="1:10" ht="16.5" customHeight="1">
      <c r="A175" s="22">
        <v>169</v>
      </c>
      <c r="B175" s="22">
        <v>75</v>
      </c>
      <c r="C175" s="23" t="s">
        <v>601</v>
      </c>
      <c r="D175" s="23" t="s">
        <v>602</v>
      </c>
      <c r="E175" s="23"/>
      <c r="F175" s="22" t="s">
        <v>46</v>
      </c>
      <c r="G175" s="24" t="s">
        <v>603</v>
      </c>
      <c r="H175" s="24" t="s">
        <v>604</v>
      </c>
      <c r="I175" s="13"/>
      <c r="J175" s="13"/>
    </row>
    <row r="176" spans="1:10" ht="16.5" customHeight="1">
      <c r="A176" s="22">
        <v>170</v>
      </c>
      <c r="B176" s="22">
        <v>6</v>
      </c>
      <c r="C176" s="23" t="s">
        <v>590</v>
      </c>
      <c r="D176" s="23" t="s">
        <v>50</v>
      </c>
      <c r="E176" s="23"/>
      <c r="F176" s="22" t="s">
        <v>46</v>
      </c>
      <c r="G176" s="24" t="s">
        <v>605</v>
      </c>
      <c r="H176" s="24" t="s">
        <v>606</v>
      </c>
      <c r="I176" s="13"/>
      <c r="J176" s="13"/>
    </row>
    <row r="177" spans="1:10" ht="16.5" customHeight="1">
      <c r="A177" s="22">
        <v>171</v>
      </c>
      <c r="B177" s="22">
        <v>69</v>
      </c>
      <c r="C177" s="23" t="s">
        <v>607</v>
      </c>
      <c r="D177" s="23" t="s">
        <v>608</v>
      </c>
      <c r="E177" s="23" t="s">
        <v>609</v>
      </c>
      <c r="F177" s="22" t="s">
        <v>141</v>
      </c>
      <c r="G177" s="24" t="s">
        <v>610</v>
      </c>
      <c r="H177" s="24" t="s">
        <v>611</v>
      </c>
      <c r="I177" s="13"/>
      <c r="J177" s="13"/>
    </row>
    <row r="178" spans="1:10" ht="16.5" customHeight="1">
      <c r="A178" s="22">
        <v>172</v>
      </c>
      <c r="B178" s="22">
        <v>211</v>
      </c>
      <c r="C178" s="23" t="s">
        <v>612</v>
      </c>
      <c r="D178" s="23" t="s">
        <v>267</v>
      </c>
      <c r="E178" s="23" t="s">
        <v>524</v>
      </c>
      <c r="F178" s="22" t="s">
        <v>46</v>
      </c>
      <c r="G178" s="24" t="s">
        <v>613</v>
      </c>
      <c r="H178" s="24" t="s">
        <v>614</v>
      </c>
      <c r="I178" s="13"/>
      <c r="J178" s="13"/>
    </row>
    <row r="179" spans="1:10" ht="16.5" customHeight="1">
      <c r="A179" s="22">
        <v>173</v>
      </c>
      <c r="B179" s="22">
        <v>257</v>
      </c>
      <c r="C179" s="23" t="s">
        <v>615</v>
      </c>
      <c r="D179" s="23" t="s">
        <v>72</v>
      </c>
      <c r="E179" s="23" t="s">
        <v>107</v>
      </c>
      <c r="F179" s="22" t="s">
        <v>74</v>
      </c>
      <c r="G179" s="24" t="s">
        <v>616</v>
      </c>
      <c r="H179" s="24" t="s">
        <v>617</v>
      </c>
      <c r="I179" s="13"/>
      <c r="J179" s="13"/>
    </row>
    <row r="180" spans="1:10" ht="16.5" customHeight="1">
      <c r="A180" s="22">
        <v>174</v>
      </c>
      <c r="B180" s="22">
        <v>43</v>
      </c>
      <c r="C180" s="23" t="s">
        <v>618</v>
      </c>
      <c r="D180" s="23" t="s">
        <v>446</v>
      </c>
      <c r="E180" s="23" t="s">
        <v>420</v>
      </c>
      <c r="F180" s="22" t="s">
        <v>46</v>
      </c>
      <c r="G180" s="24" t="s">
        <v>619</v>
      </c>
      <c r="H180" s="24" t="s">
        <v>617</v>
      </c>
      <c r="I180" s="13"/>
      <c r="J180" s="13"/>
    </row>
    <row r="181" spans="1:10" ht="16.5" customHeight="1">
      <c r="A181" s="22">
        <v>175</v>
      </c>
      <c r="B181" s="22">
        <v>126</v>
      </c>
      <c r="C181" s="23" t="s">
        <v>620</v>
      </c>
      <c r="D181" s="23" t="s">
        <v>621</v>
      </c>
      <c r="E181" s="23"/>
      <c r="F181" s="22" t="s">
        <v>141</v>
      </c>
      <c r="G181" s="24" t="s">
        <v>622</v>
      </c>
      <c r="H181" s="24" t="s">
        <v>623</v>
      </c>
      <c r="I181" s="13"/>
      <c r="J181" s="13"/>
    </row>
    <row r="182" spans="1:10" ht="16.5" customHeight="1">
      <c r="A182" s="22">
        <v>176</v>
      </c>
      <c r="B182" s="22">
        <v>55</v>
      </c>
      <c r="C182" s="23" t="s">
        <v>624</v>
      </c>
      <c r="D182" s="23" t="s">
        <v>508</v>
      </c>
      <c r="E182" s="23" t="s">
        <v>488</v>
      </c>
      <c r="F182" s="22" t="s">
        <v>74</v>
      </c>
      <c r="G182" s="24" t="s">
        <v>625</v>
      </c>
      <c r="H182" s="24" t="s">
        <v>623</v>
      </c>
      <c r="I182" s="13"/>
      <c r="J182" s="13"/>
    </row>
    <row r="183" spans="1:10" ht="16.5" customHeight="1">
      <c r="A183" s="22">
        <v>177</v>
      </c>
      <c r="B183" s="22">
        <v>78</v>
      </c>
      <c r="C183" s="23" t="s">
        <v>626</v>
      </c>
      <c r="D183" s="23" t="s">
        <v>627</v>
      </c>
      <c r="E183" s="23" t="s">
        <v>628</v>
      </c>
      <c r="F183" s="22" t="s">
        <v>74</v>
      </c>
      <c r="G183" s="24" t="s">
        <v>629</v>
      </c>
      <c r="H183" s="24" t="s">
        <v>623</v>
      </c>
      <c r="I183" s="13"/>
      <c r="J183" s="13"/>
    </row>
    <row r="184" spans="1:10" ht="16.5" customHeight="1">
      <c r="A184" s="22">
        <v>178</v>
      </c>
      <c r="B184" s="22">
        <v>278</v>
      </c>
      <c r="C184" s="23" t="s">
        <v>630</v>
      </c>
      <c r="D184" s="23" t="s">
        <v>631</v>
      </c>
      <c r="E184" s="23" t="s">
        <v>509</v>
      </c>
      <c r="F184" s="22" t="s">
        <v>141</v>
      </c>
      <c r="G184" s="24" t="s">
        <v>632</v>
      </c>
      <c r="H184" s="24" t="s">
        <v>633</v>
      </c>
      <c r="I184" s="13"/>
      <c r="J184" s="13"/>
    </row>
    <row r="185" spans="1:10" ht="16.5" customHeight="1">
      <c r="A185" s="22">
        <v>179</v>
      </c>
      <c r="B185" s="22">
        <v>2</v>
      </c>
      <c r="C185" s="23" t="s">
        <v>634</v>
      </c>
      <c r="D185" s="23" t="s">
        <v>254</v>
      </c>
      <c r="E185" s="23" t="s">
        <v>635</v>
      </c>
      <c r="F185" s="22" t="s">
        <v>74</v>
      </c>
      <c r="G185" s="24" t="s">
        <v>636</v>
      </c>
      <c r="H185" s="24" t="s">
        <v>633</v>
      </c>
      <c r="I185" s="13"/>
      <c r="J185" s="13"/>
    </row>
    <row r="186" spans="1:10" ht="16.5" customHeight="1">
      <c r="A186" s="22">
        <v>180</v>
      </c>
      <c r="B186" s="22">
        <v>56</v>
      </c>
      <c r="C186" s="23" t="s">
        <v>637</v>
      </c>
      <c r="D186" s="23" t="s">
        <v>33</v>
      </c>
      <c r="E186" s="23" t="s">
        <v>638</v>
      </c>
      <c r="F186" s="22" t="s">
        <v>334</v>
      </c>
      <c r="G186" s="24" t="s">
        <v>639</v>
      </c>
      <c r="H186" s="24" t="s">
        <v>640</v>
      </c>
      <c r="I186" s="13"/>
      <c r="J186" s="13"/>
    </row>
    <row r="187" spans="1:10" ht="16.5" customHeight="1">
      <c r="A187" s="22">
        <v>181</v>
      </c>
      <c r="B187" s="22">
        <v>239</v>
      </c>
      <c r="C187" s="23" t="s">
        <v>641</v>
      </c>
      <c r="D187" s="23" t="s">
        <v>288</v>
      </c>
      <c r="E187" s="23" t="s">
        <v>415</v>
      </c>
      <c r="F187" s="22" t="s">
        <v>46</v>
      </c>
      <c r="G187" s="24" t="s">
        <v>642</v>
      </c>
      <c r="H187" s="24" t="s">
        <v>640</v>
      </c>
      <c r="I187" s="13"/>
      <c r="J187" s="13"/>
    </row>
    <row r="188" spans="1:10" ht="16.5" customHeight="1">
      <c r="A188" s="22">
        <v>182</v>
      </c>
      <c r="B188" s="22">
        <v>52</v>
      </c>
      <c r="C188" s="23" t="s">
        <v>643</v>
      </c>
      <c r="D188" s="23" t="s">
        <v>644</v>
      </c>
      <c r="E188" s="23" t="s">
        <v>415</v>
      </c>
      <c r="F188" s="22" t="s">
        <v>141</v>
      </c>
      <c r="G188" s="24" t="s">
        <v>645</v>
      </c>
      <c r="H188" s="24" t="s">
        <v>646</v>
      </c>
      <c r="I188" s="13"/>
      <c r="J188" s="13"/>
    </row>
    <row r="189" spans="1:10" ht="16.5" customHeight="1">
      <c r="A189" s="22">
        <v>183</v>
      </c>
      <c r="B189" s="22">
        <v>60</v>
      </c>
      <c r="C189" s="23" t="s">
        <v>647</v>
      </c>
      <c r="D189" s="23" t="s">
        <v>60</v>
      </c>
      <c r="E189" s="23"/>
      <c r="F189" s="22" t="s">
        <v>46</v>
      </c>
      <c r="G189" s="24" t="s">
        <v>648</v>
      </c>
      <c r="H189" s="24" t="s">
        <v>649</v>
      </c>
      <c r="I189" s="13"/>
      <c r="J189" s="13"/>
    </row>
    <row r="190" spans="1:10" ht="16.5" customHeight="1">
      <c r="A190" s="22">
        <v>184</v>
      </c>
      <c r="B190" s="22">
        <v>11</v>
      </c>
      <c r="C190" s="23" t="s">
        <v>260</v>
      </c>
      <c r="D190" s="23" t="s">
        <v>650</v>
      </c>
      <c r="E190" s="23" t="s">
        <v>56</v>
      </c>
      <c r="F190" s="22" t="s">
        <v>141</v>
      </c>
      <c r="G190" s="24" t="s">
        <v>651</v>
      </c>
      <c r="H190" s="24" t="s">
        <v>652</v>
      </c>
      <c r="I190" s="13"/>
      <c r="J190" s="13"/>
    </row>
    <row r="191" spans="1:10" ht="16.5" customHeight="1">
      <c r="A191" s="22">
        <v>185</v>
      </c>
      <c r="B191" s="22">
        <v>53</v>
      </c>
      <c r="C191" s="23" t="s">
        <v>653</v>
      </c>
      <c r="D191" s="23" t="s">
        <v>654</v>
      </c>
      <c r="E191" s="23" t="s">
        <v>655</v>
      </c>
      <c r="F191" s="22" t="s">
        <v>141</v>
      </c>
      <c r="G191" s="24" t="s">
        <v>656</v>
      </c>
      <c r="H191" s="24" t="s">
        <v>652</v>
      </c>
      <c r="I191" s="13"/>
      <c r="J191" s="13"/>
    </row>
    <row r="192" spans="1:10" ht="16.5" customHeight="1">
      <c r="A192" s="22">
        <v>186</v>
      </c>
      <c r="B192" s="22">
        <v>22</v>
      </c>
      <c r="C192" s="23" t="s">
        <v>657</v>
      </c>
      <c r="D192" s="23" t="s">
        <v>370</v>
      </c>
      <c r="E192" s="23" t="s">
        <v>658</v>
      </c>
      <c r="F192" s="22" t="s">
        <v>334</v>
      </c>
      <c r="G192" s="24" t="s">
        <v>659</v>
      </c>
      <c r="H192" s="24" t="s">
        <v>660</v>
      </c>
      <c r="I192" s="13"/>
      <c r="J192" s="13"/>
    </row>
    <row r="193" spans="1:10" ht="16.5" customHeight="1">
      <c r="A193" s="22">
        <v>187</v>
      </c>
      <c r="B193" s="22">
        <v>130</v>
      </c>
      <c r="C193" s="23" t="s">
        <v>661</v>
      </c>
      <c r="D193" s="23" t="s">
        <v>662</v>
      </c>
      <c r="E193" s="23" t="s">
        <v>658</v>
      </c>
      <c r="F193" s="22" t="s">
        <v>74</v>
      </c>
      <c r="G193" s="24" t="s">
        <v>663</v>
      </c>
      <c r="H193" s="24" t="s">
        <v>660</v>
      </c>
      <c r="I193" s="13"/>
      <c r="J193" s="13"/>
    </row>
    <row r="194" spans="1:10" ht="16.5" customHeight="1">
      <c r="A194" s="22">
        <v>188</v>
      </c>
      <c r="B194" s="22">
        <v>162</v>
      </c>
      <c r="C194" s="23" t="s">
        <v>664</v>
      </c>
      <c r="D194" s="23" t="s">
        <v>288</v>
      </c>
      <c r="E194" s="23" t="s">
        <v>665</v>
      </c>
      <c r="F194" s="22" t="s">
        <v>46</v>
      </c>
      <c r="G194" s="24" t="s">
        <v>666</v>
      </c>
      <c r="H194" s="24" t="s">
        <v>667</v>
      </c>
      <c r="I194" s="13"/>
      <c r="J194" s="13"/>
    </row>
    <row r="195" spans="1:10" ht="16.5" customHeight="1">
      <c r="A195" s="22">
        <v>189</v>
      </c>
      <c r="B195" s="22">
        <v>199</v>
      </c>
      <c r="C195" s="23" t="s">
        <v>668</v>
      </c>
      <c r="D195" s="23" t="s">
        <v>38</v>
      </c>
      <c r="E195" s="23" t="s">
        <v>514</v>
      </c>
      <c r="F195" s="22" t="s">
        <v>141</v>
      </c>
      <c r="G195" s="24" t="s">
        <v>669</v>
      </c>
      <c r="H195" s="24" t="s">
        <v>667</v>
      </c>
      <c r="I195" s="13"/>
      <c r="J195" s="13"/>
    </row>
    <row r="196" spans="1:10" ht="16.5" customHeight="1">
      <c r="A196" s="22">
        <v>190</v>
      </c>
      <c r="B196" s="22">
        <v>61</v>
      </c>
      <c r="C196" s="23" t="s">
        <v>670</v>
      </c>
      <c r="D196" s="23" t="s">
        <v>671</v>
      </c>
      <c r="E196" s="23" t="s">
        <v>514</v>
      </c>
      <c r="F196" s="22" t="s">
        <v>74</v>
      </c>
      <c r="G196" s="24" t="s">
        <v>672</v>
      </c>
      <c r="H196" s="24" t="s">
        <v>667</v>
      </c>
      <c r="I196" s="13"/>
      <c r="J196" s="13"/>
    </row>
    <row r="197" spans="1:10" ht="16.5" customHeight="1">
      <c r="A197" s="22">
        <v>191</v>
      </c>
      <c r="B197" s="22">
        <v>63</v>
      </c>
      <c r="C197" s="23" t="s">
        <v>673</v>
      </c>
      <c r="D197" s="23" t="s">
        <v>169</v>
      </c>
      <c r="E197" s="23"/>
      <c r="F197" s="22" t="s">
        <v>46</v>
      </c>
      <c r="G197" s="24" t="s">
        <v>674</v>
      </c>
      <c r="H197" s="24" t="s">
        <v>667</v>
      </c>
      <c r="I197" s="13"/>
      <c r="J197" s="13"/>
    </row>
    <row r="198" spans="1:10" ht="16.5" customHeight="1">
      <c r="A198" s="22">
        <v>192</v>
      </c>
      <c r="B198" s="22">
        <v>19</v>
      </c>
      <c r="C198" s="23" t="s">
        <v>675</v>
      </c>
      <c r="D198" s="23" t="s">
        <v>676</v>
      </c>
      <c r="E198" s="23" t="s">
        <v>240</v>
      </c>
      <c r="F198" s="22" t="s">
        <v>141</v>
      </c>
      <c r="G198" s="24" t="s">
        <v>677</v>
      </c>
      <c r="H198" s="24" t="s">
        <v>678</v>
      </c>
      <c r="I198" s="13"/>
      <c r="J198" s="13"/>
    </row>
    <row r="199" spans="1:10" ht="16.5" customHeight="1">
      <c r="A199" s="22">
        <v>193</v>
      </c>
      <c r="B199" s="22">
        <v>158</v>
      </c>
      <c r="C199" s="23" t="s">
        <v>679</v>
      </c>
      <c r="D199" s="23" t="s">
        <v>32</v>
      </c>
      <c r="E199" s="23" t="s">
        <v>19</v>
      </c>
      <c r="F199" s="22" t="s">
        <v>334</v>
      </c>
      <c r="G199" s="24" t="s">
        <v>680</v>
      </c>
      <c r="H199" s="24" t="s">
        <v>681</v>
      </c>
      <c r="I199" s="13"/>
      <c r="J199" s="13"/>
    </row>
    <row r="200" spans="1:10" ht="16.5" customHeight="1">
      <c r="A200" s="22">
        <v>194</v>
      </c>
      <c r="B200" s="22">
        <v>302</v>
      </c>
      <c r="C200" s="23" t="s">
        <v>682</v>
      </c>
      <c r="D200" s="23" t="s">
        <v>184</v>
      </c>
      <c r="E200" s="23"/>
      <c r="F200" s="22" t="s">
        <v>46</v>
      </c>
      <c r="G200" s="24" t="s">
        <v>683</v>
      </c>
      <c r="H200" s="24" t="s">
        <v>681</v>
      </c>
      <c r="I200" s="13"/>
      <c r="J200" s="13"/>
    </row>
    <row r="201" spans="1:10" ht="16.5" customHeight="1">
      <c r="A201" s="22">
        <v>195</v>
      </c>
      <c r="B201" s="22">
        <v>97</v>
      </c>
      <c r="C201" s="23" t="s">
        <v>684</v>
      </c>
      <c r="D201" s="23" t="s">
        <v>671</v>
      </c>
      <c r="E201" s="23" t="s">
        <v>20</v>
      </c>
      <c r="F201" s="22" t="s">
        <v>74</v>
      </c>
      <c r="G201" s="24" t="s">
        <v>685</v>
      </c>
      <c r="H201" s="24" t="s">
        <v>686</v>
      </c>
      <c r="I201" s="13"/>
      <c r="J201" s="13"/>
    </row>
    <row r="202" spans="1:10" ht="16.5" customHeight="1">
      <c r="A202" s="22">
        <v>196</v>
      </c>
      <c r="B202" s="22">
        <v>276</v>
      </c>
      <c r="C202" s="23" t="s">
        <v>687</v>
      </c>
      <c r="D202" s="23" t="s">
        <v>370</v>
      </c>
      <c r="E202" s="23" t="s">
        <v>333</v>
      </c>
      <c r="F202" s="22" t="s">
        <v>141</v>
      </c>
      <c r="G202" s="24" t="s">
        <v>688</v>
      </c>
      <c r="H202" s="24" t="s">
        <v>686</v>
      </c>
      <c r="I202" s="13"/>
      <c r="J202" s="13"/>
    </row>
    <row r="203" spans="1:10" ht="16.5" customHeight="1">
      <c r="A203" s="22">
        <v>197</v>
      </c>
      <c r="B203" s="22">
        <v>29</v>
      </c>
      <c r="C203" s="23" t="s">
        <v>689</v>
      </c>
      <c r="D203" s="23" t="s">
        <v>99</v>
      </c>
      <c r="E203" s="23" t="s">
        <v>20</v>
      </c>
      <c r="F203" s="22" t="s">
        <v>74</v>
      </c>
      <c r="G203" s="24" t="s">
        <v>690</v>
      </c>
      <c r="H203" s="24" t="s">
        <v>691</v>
      </c>
      <c r="I203" s="13"/>
      <c r="J203" s="13"/>
    </row>
    <row r="204" spans="1:10" ht="16.5" customHeight="1">
      <c r="A204" s="22">
        <v>198</v>
      </c>
      <c r="B204" s="22">
        <v>249</v>
      </c>
      <c r="C204" s="23" t="s">
        <v>692</v>
      </c>
      <c r="D204" s="23" t="s">
        <v>693</v>
      </c>
      <c r="E204" s="23" t="s">
        <v>19</v>
      </c>
      <c r="F204" s="22" t="s">
        <v>141</v>
      </c>
      <c r="G204" s="24" t="s">
        <v>694</v>
      </c>
      <c r="H204" s="24" t="s">
        <v>695</v>
      </c>
      <c r="I204" s="13"/>
      <c r="J204" s="13"/>
    </row>
    <row r="205" spans="1:10" ht="16.5" customHeight="1">
      <c r="A205" s="22">
        <v>199</v>
      </c>
      <c r="B205" s="22">
        <v>102</v>
      </c>
      <c r="C205" s="23" t="s">
        <v>696</v>
      </c>
      <c r="D205" s="23" t="s">
        <v>133</v>
      </c>
      <c r="E205" s="23" t="s">
        <v>19</v>
      </c>
      <c r="F205" s="22" t="s">
        <v>46</v>
      </c>
      <c r="G205" s="24" t="s">
        <v>697</v>
      </c>
      <c r="H205" s="24" t="s">
        <v>698</v>
      </c>
      <c r="I205" s="13"/>
      <c r="J205" s="13"/>
    </row>
    <row r="206" spans="1:10" ht="16.5" customHeight="1">
      <c r="A206" s="22">
        <v>200</v>
      </c>
      <c r="B206" s="22">
        <v>17</v>
      </c>
      <c r="C206" s="23" t="s">
        <v>699</v>
      </c>
      <c r="D206" s="23" t="s">
        <v>370</v>
      </c>
      <c r="E206" s="23" t="s">
        <v>193</v>
      </c>
      <c r="F206" s="22" t="s">
        <v>141</v>
      </c>
      <c r="G206" s="24" t="s">
        <v>700</v>
      </c>
      <c r="H206" s="24" t="s">
        <v>698</v>
      </c>
      <c r="I206" s="13"/>
      <c r="J206" s="13"/>
    </row>
    <row r="207" spans="1:10" ht="16.5" customHeight="1">
      <c r="A207" s="22">
        <v>201</v>
      </c>
      <c r="B207" s="22">
        <v>200</v>
      </c>
      <c r="C207" s="23" t="s">
        <v>701</v>
      </c>
      <c r="D207" s="23" t="s">
        <v>702</v>
      </c>
      <c r="E207" s="23" t="s">
        <v>415</v>
      </c>
      <c r="F207" s="22" t="s">
        <v>46</v>
      </c>
      <c r="G207" s="24" t="s">
        <v>703</v>
      </c>
      <c r="H207" s="24" t="s">
        <v>704</v>
      </c>
      <c r="I207" s="13"/>
      <c r="J207" s="13"/>
    </row>
    <row r="208" spans="1:10" ht="16.5" customHeight="1">
      <c r="A208" s="22">
        <v>202</v>
      </c>
      <c r="B208" s="22">
        <v>18</v>
      </c>
      <c r="C208" s="23" t="s">
        <v>705</v>
      </c>
      <c r="D208" s="23" t="s">
        <v>706</v>
      </c>
      <c r="E208" s="23" t="s">
        <v>333</v>
      </c>
      <c r="F208" s="22" t="s">
        <v>141</v>
      </c>
      <c r="G208" s="24" t="s">
        <v>707</v>
      </c>
      <c r="H208" s="24" t="s">
        <v>704</v>
      </c>
      <c r="I208" s="13"/>
      <c r="J208" s="13"/>
    </row>
    <row r="209" spans="1:10" ht="16.5" customHeight="1">
      <c r="A209" s="22">
        <v>203</v>
      </c>
      <c r="B209" s="22">
        <v>59</v>
      </c>
      <c r="C209" s="23" t="s">
        <v>708</v>
      </c>
      <c r="D209" s="23" t="s">
        <v>591</v>
      </c>
      <c r="E209" s="23"/>
      <c r="F209" s="22" t="s">
        <v>46</v>
      </c>
      <c r="G209" s="24" t="s">
        <v>709</v>
      </c>
      <c r="H209" s="24" t="s">
        <v>710</v>
      </c>
      <c r="I209" s="13"/>
      <c r="J209" s="13"/>
    </row>
    <row r="210" spans="1:10" ht="16.5" customHeight="1">
      <c r="A210" s="22">
        <v>204</v>
      </c>
      <c r="B210" s="22">
        <v>183</v>
      </c>
      <c r="C210" s="23" t="s">
        <v>711</v>
      </c>
      <c r="D210" s="23" t="s">
        <v>72</v>
      </c>
      <c r="E210" s="23"/>
      <c r="F210" s="22" t="s">
        <v>46</v>
      </c>
      <c r="G210" s="24" t="s">
        <v>712</v>
      </c>
      <c r="H210" s="24" t="s">
        <v>710</v>
      </c>
      <c r="I210" s="13"/>
      <c r="J210" s="13"/>
    </row>
    <row r="211" spans="1:10" ht="16.5" customHeight="1">
      <c r="A211" s="22">
        <v>205</v>
      </c>
      <c r="B211" s="22">
        <v>88</v>
      </c>
      <c r="C211" s="23" t="s">
        <v>713</v>
      </c>
      <c r="D211" s="23" t="s">
        <v>55</v>
      </c>
      <c r="E211" s="23" t="s">
        <v>714</v>
      </c>
      <c r="F211" s="22" t="s">
        <v>46</v>
      </c>
      <c r="G211" s="24" t="s">
        <v>715</v>
      </c>
      <c r="H211" s="24" t="s">
        <v>710</v>
      </c>
      <c r="I211" s="13"/>
      <c r="J211" s="13"/>
    </row>
    <row r="212" spans="1:10" ht="16.5" customHeight="1">
      <c r="A212" s="22">
        <v>206</v>
      </c>
      <c r="B212" s="22">
        <v>135</v>
      </c>
      <c r="C212" s="23" t="s">
        <v>716</v>
      </c>
      <c r="D212" s="23" t="s">
        <v>717</v>
      </c>
      <c r="E212" s="23" t="s">
        <v>26</v>
      </c>
      <c r="F212" s="22" t="s">
        <v>334</v>
      </c>
      <c r="G212" s="24" t="s">
        <v>718</v>
      </c>
      <c r="H212" s="24" t="s">
        <v>719</v>
      </c>
      <c r="I212" s="13"/>
      <c r="J212" s="13"/>
    </row>
    <row r="213" spans="1:10" ht="16.5" customHeight="1">
      <c r="A213" s="22">
        <v>207</v>
      </c>
      <c r="B213" s="22">
        <v>269</v>
      </c>
      <c r="C213" s="23" t="s">
        <v>720</v>
      </c>
      <c r="D213" s="23" t="s">
        <v>721</v>
      </c>
      <c r="E213" s="23"/>
      <c r="F213" s="22" t="s">
        <v>74</v>
      </c>
      <c r="G213" s="24" t="s">
        <v>722</v>
      </c>
      <c r="H213" s="24" t="s">
        <v>719</v>
      </c>
      <c r="I213" s="13"/>
      <c r="J213" s="13"/>
    </row>
    <row r="214" spans="1:10" ht="16.5" customHeight="1">
      <c r="A214" s="22">
        <v>208</v>
      </c>
      <c r="B214" s="22">
        <v>26</v>
      </c>
      <c r="C214" s="23" t="s">
        <v>527</v>
      </c>
      <c r="D214" s="23" t="s">
        <v>537</v>
      </c>
      <c r="E214" s="23"/>
      <c r="F214" s="22" t="s">
        <v>74</v>
      </c>
      <c r="G214" s="24" t="s">
        <v>723</v>
      </c>
      <c r="H214" s="24" t="s">
        <v>724</v>
      </c>
      <c r="I214" s="13"/>
      <c r="J214" s="13"/>
    </row>
    <row r="215" spans="1:10" ht="16.5" customHeight="1">
      <c r="A215" s="22">
        <v>209</v>
      </c>
      <c r="B215" s="22">
        <v>247</v>
      </c>
      <c r="C215" s="23" t="s">
        <v>246</v>
      </c>
      <c r="D215" s="23" t="s">
        <v>725</v>
      </c>
      <c r="E215" s="23"/>
      <c r="F215" s="22" t="s">
        <v>74</v>
      </c>
      <c r="G215" s="24" t="s">
        <v>726</v>
      </c>
      <c r="H215" s="24" t="s">
        <v>727</v>
      </c>
      <c r="I215" s="13"/>
      <c r="J215" s="13"/>
    </row>
    <row r="216" spans="1:10" ht="16.5" customHeight="1">
      <c r="A216" s="22">
        <v>210</v>
      </c>
      <c r="B216" s="22">
        <v>141</v>
      </c>
      <c r="C216" s="23" t="s">
        <v>498</v>
      </c>
      <c r="D216" s="23" t="s">
        <v>169</v>
      </c>
      <c r="E216" s="23"/>
      <c r="F216" s="22" t="s">
        <v>46</v>
      </c>
      <c r="G216" s="24" t="s">
        <v>728</v>
      </c>
      <c r="H216" s="24" t="s">
        <v>729</v>
      </c>
      <c r="I216" s="13"/>
      <c r="J216" s="13"/>
    </row>
    <row r="217" spans="1:10" ht="16.5" customHeight="1">
      <c r="A217" s="22">
        <v>211</v>
      </c>
      <c r="B217" s="22">
        <v>64</v>
      </c>
      <c r="C217" s="23" t="s">
        <v>121</v>
      </c>
      <c r="D217" s="23" t="s">
        <v>730</v>
      </c>
      <c r="E217" s="23"/>
      <c r="F217" s="22" t="s">
        <v>141</v>
      </c>
      <c r="G217" s="24" t="s">
        <v>728</v>
      </c>
      <c r="H217" s="24" t="s">
        <v>729</v>
      </c>
      <c r="I217" s="13"/>
      <c r="J217" s="13"/>
    </row>
    <row r="218" spans="1:10" ht="16.5" customHeight="1">
      <c r="A218" s="22">
        <v>212</v>
      </c>
      <c r="B218" s="22">
        <v>76</v>
      </c>
      <c r="C218" s="23" t="s">
        <v>731</v>
      </c>
      <c r="D218" s="23" t="s">
        <v>121</v>
      </c>
      <c r="E218" s="23"/>
      <c r="F218" s="22" t="s">
        <v>46</v>
      </c>
      <c r="G218" s="24" t="s">
        <v>732</v>
      </c>
      <c r="H218" s="24" t="s">
        <v>733</v>
      </c>
      <c r="I218" s="13"/>
      <c r="J218" s="13"/>
    </row>
    <row r="219" spans="1:10" ht="16.5" customHeight="1">
      <c r="A219" s="22">
        <v>213</v>
      </c>
      <c r="B219" s="22">
        <v>293</v>
      </c>
      <c r="C219" s="23" t="s">
        <v>734</v>
      </c>
      <c r="D219" s="23" t="s">
        <v>735</v>
      </c>
      <c r="E219" s="23" t="s">
        <v>736</v>
      </c>
      <c r="F219" s="22" t="s">
        <v>74</v>
      </c>
      <c r="G219" s="24" t="s">
        <v>737</v>
      </c>
      <c r="H219" s="24" t="s">
        <v>738</v>
      </c>
      <c r="I219" s="13"/>
      <c r="J219" s="13"/>
    </row>
    <row r="220" spans="1:10" ht="16.5" customHeight="1">
      <c r="A220" s="22">
        <v>214</v>
      </c>
      <c r="B220" s="22">
        <v>208</v>
      </c>
      <c r="C220" s="23" t="s">
        <v>739</v>
      </c>
      <c r="D220" s="23" t="s">
        <v>740</v>
      </c>
      <c r="E220" s="23" t="s">
        <v>560</v>
      </c>
      <c r="F220" s="22" t="s">
        <v>141</v>
      </c>
      <c r="G220" s="24" t="s">
        <v>741</v>
      </c>
      <c r="H220" s="24" t="s">
        <v>738</v>
      </c>
      <c r="I220" s="13"/>
      <c r="J220" s="13"/>
    </row>
    <row r="221" spans="1:10" ht="16.5" customHeight="1">
      <c r="A221" s="22">
        <v>215</v>
      </c>
      <c r="B221" s="22">
        <v>143</v>
      </c>
      <c r="C221" s="23" t="s">
        <v>742</v>
      </c>
      <c r="D221" s="23" t="s">
        <v>377</v>
      </c>
      <c r="E221" s="23" t="s">
        <v>743</v>
      </c>
      <c r="F221" s="22" t="s">
        <v>74</v>
      </c>
      <c r="G221" s="24" t="s">
        <v>744</v>
      </c>
      <c r="H221" s="24" t="s">
        <v>738</v>
      </c>
      <c r="I221" s="13"/>
      <c r="J221" s="13"/>
    </row>
    <row r="222" spans="1:10" ht="16.5" customHeight="1">
      <c r="A222" s="22">
        <v>216</v>
      </c>
      <c r="B222" s="22">
        <v>307</v>
      </c>
      <c r="C222" s="23" t="s">
        <v>745</v>
      </c>
      <c r="D222" s="23" t="s">
        <v>175</v>
      </c>
      <c r="E222" s="23"/>
      <c r="F222" s="22" t="s">
        <v>46</v>
      </c>
      <c r="G222" s="24" t="s">
        <v>746</v>
      </c>
      <c r="H222" s="24" t="s">
        <v>747</v>
      </c>
      <c r="I222" s="13"/>
      <c r="J222" s="13"/>
    </row>
    <row r="223" spans="1:10" ht="16.5" customHeight="1">
      <c r="A223" s="22">
        <v>217</v>
      </c>
      <c r="B223" s="22">
        <v>113</v>
      </c>
      <c r="C223" s="23" t="s">
        <v>748</v>
      </c>
      <c r="D223" s="23" t="s">
        <v>219</v>
      </c>
      <c r="E223" s="23" t="s">
        <v>78</v>
      </c>
      <c r="F223" s="22" t="s">
        <v>74</v>
      </c>
      <c r="G223" s="24" t="s">
        <v>749</v>
      </c>
      <c r="H223" s="24" t="s">
        <v>747</v>
      </c>
      <c r="I223" s="13"/>
      <c r="J223" s="13"/>
    </row>
    <row r="224" spans="1:10" ht="16.5" customHeight="1">
      <c r="A224" s="22">
        <v>218</v>
      </c>
      <c r="B224" s="22">
        <v>295</v>
      </c>
      <c r="C224" s="23" t="s">
        <v>750</v>
      </c>
      <c r="D224" s="23" t="s">
        <v>751</v>
      </c>
      <c r="E224" s="23" t="s">
        <v>752</v>
      </c>
      <c r="F224" s="22" t="s">
        <v>141</v>
      </c>
      <c r="G224" s="24" t="s">
        <v>753</v>
      </c>
      <c r="H224" s="24" t="s">
        <v>747</v>
      </c>
      <c r="I224" s="13"/>
      <c r="J224" s="13"/>
    </row>
    <row r="225" spans="1:10" ht="16.5" customHeight="1">
      <c r="A225" s="22">
        <v>219</v>
      </c>
      <c r="B225" s="22">
        <v>305</v>
      </c>
      <c r="C225" s="23" t="s">
        <v>754</v>
      </c>
      <c r="D225" s="23" t="s">
        <v>755</v>
      </c>
      <c r="E225" s="23"/>
      <c r="F225" s="22" t="s">
        <v>334</v>
      </c>
      <c r="G225" s="24" t="s">
        <v>756</v>
      </c>
      <c r="H225" s="24" t="s">
        <v>757</v>
      </c>
      <c r="I225" s="13"/>
      <c r="J225" s="13"/>
    </row>
    <row r="226" spans="1:10" ht="16.5" customHeight="1">
      <c r="A226" s="22">
        <v>220</v>
      </c>
      <c r="B226" s="22">
        <v>117</v>
      </c>
      <c r="C226" s="23" t="s">
        <v>758</v>
      </c>
      <c r="D226" s="23" t="s">
        <v>446</v>
      </c>
      <c r="E226" s="23" t="s">
        <v>759</v>
      </c>
      <c r="F226" s="22" t="s">
        <v>74</v>
      </c>
      <c r="G226" s="24" t="s">
        <v>760</v>
      </c>
      <c r="H226" s="24" t="s">
        <v>757</v>
      </c>
      <c r="I226" s="13"/>
      <c r="J226" s="13"/>
    </row>
    <row r="227" spans="1:10" ht="16.5" customHeight="1">
      <c r="A227" s="22">
        <v>221</v>
      </c>
      <c r="B227" s="22">
        <v>14</v>
      </c>
      <c r="C227" s="23" t="s">
        <v>761</v>
      </c>
      <c r="D227" s="23" t="s">
        <v>762</v>
      </c>
      <c r="E227" s="23" t="s">
        <v>763</v>
      </c>
      <c r="F227" s="22" t="s">
        <v>141</v>
      </c>
      <c r="G227" s="24" t="s">
        <v>764</v>
      </c>
      <c r="H227" s="24" t="s">
        <v>765</v>
      </c>
      <c r="I227" s="13"/>
      <c r="J227" s="13"/>
    </row>
    <row r="228" spans="1:10" ht="16.5" customHeight="1">
      <c r="A228" s="22">
        <v>222</v>
      </c>
      <c r="B228" s="22">
        <v>166</v>
      </c>
      <c r="C228" s="23" t="s">
        <v>766</v>
      </c>
      <c r="D228" s="23" t="s">
        <v>40</v>
      </c>
      <c r="E228" s="23" t="s">
        <v>767</v>
      </c>
      <c r="F228" s="22" t="s">
        <v>334</v>
      </c>
      <c r="G228" s="24" t="s">
        <v>768</v>
      </c>
      <c r="H228" s="24" t="s">
        <v>769</v>
      </c>
      <c r="I228" s="13"/>
      <c r="J228" s="13"/>
    </row>
    <row r="229" spans="1:10" ht="16.5" customHeight="1">
      <c r="A229" s="22">
        <v>223</v>
      </c>
      <c r="B229" s="22">
        <v>155</v>
      </c>
      <c r="C229" s="23" t="s">
        <v>770</v>
      </c>
      <c r="D229" s="23" t="s">
        <v>128</v>
      </c>
      <c r="E229" s="23" t="s">
        <v>432</v>
      </c>
      <c r="F229" s="22" t="s">
        <v>46</v>
      </c>
      <c r="G229" s="24" t="s">
        <v>771</v>
      </c>
      <c r="H229" s="24" t="s">
        <v>772</v>
      </c>
      <c r="I229" s="13"/>
      <c r="J229" s="13"/>
    </row>
    <row r="230" spans="1:10" ht="16.5" customHeight="1">
      <c r="A230" s="22">
        <v>224</v>
      </c>
      <c r="B230" s="22">
        <v>207</v>
      </c>
      <c r="C230" s="23" t="s">
        <v>773</v>
      </c>
      <c r="D230" s="23" t="s">
        <v>774</v>
      </c>
      <c r="E230" s="23" t="s">
        <v>432</v>
      </c>
      <c r="F230" s="22" t="s">
        <v>46</v>
      </c>
      <c r="G230" s="24" t="s">
        <v>775</v>
      </c>
      <c r="H230" s="24" t="s">
        <v>772</v>
      </c>
      <c r="I230" s="13"/>
      <c r="J230" s="13"/>
    </row>
    <row r="231" spans="1:10" ht="16.5" customHeight="1">
      <c r="A231" s="22">
        <v>225</v>
      </c>
      <c r="B231" s="22">
        <v>100</v>
      </c>
      <c r="C231" s="23" t="s">
        <v>776</v>
      </c>
      <c r="D231" s="23" t="s">
        <v>713</v>
      </c>
      <c r="E231" s="23"/>
      <c r="F231" s="22" t="s">
        <v>74</v>
      </c>
      <c r="G231" s="24" t="s">
        <v>777</v>
      </c>
      <c r="H231" s="24" t="s">
        <v>778</v>
      </c>
      <c r="I231" s="13"/>
      <c r="J231" s="13"/>
    </row>
    <row r="232" spans="1:10" ht="16.5" customHeight="1">
      <c r="A232" s="22">
        <v>226</v>
      </c>
      <c r="B232" s="22">
        <v>262</v>
      </c>
      <c r="C232" s="23" t="s">
        <v>779</v>
      </c>
      <c r="D232" s="23" t="s">
        <v>780</v>
      </c>
      <c r="E232" s="23" t="s">
        <v>781</v>
      </c>
      <c r="F232" s="22" t="s">
        <v>141</v>
      </c>
      <c r="G232" s="24" t="s">
        <v>782</v>
      </c>
      <c r="H232" s="24" t="s">
        <v>778</v>
      </c>
      <c r="I232" s="13"/>
      <c r="J232" s="13"/>
    </row>
    <row r="233" spans="1:10" ht="16.5" customHeight="1">
      <c r="A233" s="22">
        <v>227</v>
      </c>
      <c r="B233" s="22">
        <v>35</v>
      </c>
      <c r="C233" s="23" t="s">
        <v>783</v>
      </c>
      <c r="D233" s="23" t="s">
        <v>784</v>
      </c>
      <c r="E233" s="23"/>
      <c r="F233" s="22" t="s">
        <v>334</v>
      </c>
      <c r="G233" s="24" t="s">
        <v>785</v>
      </c>
      <c r="H233" s="24" t="s">
        <v>786</v>
      </c>
      <c r="I233" s="13"/>
      <c r="J233" s="13"/>
    </row>
    <row r="234" spans="1:10" ht="16.5" customHeight="1">
      <c r="A234" s="22">
        <v>228</v>
      </c>
      <c r="B234" s="22">
        <v>292</v>
      </c>
      <c r="C234" s="23" t="s">
        <v>787</v>
      </c>
      <c r="D234" s="23" t="s">
        <v>735</v>
      </c>
      <c r="E234" s="23"/>
      <c r="F234" s="22" t="s">
        <v>74</v>
      </c>
      <c r="G234" s="24" t="s">
        <v>788</v>
      </c>
      <c r="H234" s="24" t="s">
        <v>786</v>
      </c>
      <c r="I234" s="13"/>
      <c r="J234" s="13"/>
    </row>
    <row r="235" spans="1:10" ht="16.5" customHeight="1">
      <c r="A235" s="22">
        <v>229</v>
      </c>
      <c r="B235" s="22">
        <v>216</v>
      </c>
      <c r="C235" s="23" t="s">
        <v>789</v>
      </c>
      <c r="D235" s="23" t="s">
        <v>296</v>
      </c>
      <c r="E235" s="23" t="s">
        <v>790</v>
      </c>
      <c r="F235" s="22" t="s">
        <v>74</v>
      </c>
      <c r="G235" s="24" t="s">
        <v>791</v>
      </c>
      <c r="H235" s="24" t="s">
        <v>792</v>
      </c>
      <c r="I235" s="13"/>
      <c r="J235" s="13"/>
    </row>
    <row r="236" spans="1:10" ht="16.5" customHeight="1">
      <c r="A236" s="22">
        <v>230</v>
      </c>
      <c r="B236" s="22">
        <v>191</v>
      </c>
      <c r="C236" s="23" t="s">
        <v>793</v>
      </c>
      <c r="D236" s="23" t="s">
        <v>794</v>
      </c>
      <c r="E236" s="23" t="s">
        <v>795</v>
      </c>
      <c r="F236" s="22" t="s">
        <v>74</v>
      </c>
      <c r="G236" s="24" t="s">
        <v>796</v>
      </c>
      <c r="H236" s="24" t="s">
        <v>797</v>
      </c>
      <c r="I236" s="13"/>
      <c r="J236" s="13"/>
    </row>
    <row r="237" spans="1:10" ht="16.5" customHeight="1">
      <c r="A237" s="22">
        <v>231</v>
      </c>
      <c r="B237" s="22">
        <v>16</v>
      </c>
      <c r="C237" s="23" t="s">
        <v>798</v>
      </c>
      <c r="D237" s="23" t="s">
        <v>799</v>
      </c>
      <c r="E237" s="23" t="s">
        <v>502</v>
      </c>
      <c r="F237" s="22" t="s">
        <v>74</v>
      </c>
      <c r="G237" s="24" t="s">
        <v>800</v>
      </c>
      <c r="H237" s="24" t="s">
        <v>801</v>
      </c>
      <c r="I237" s="13"/>
      <c r="J237" s="13"/>
    </row>
    <row r="238" spans="1:10" ht="16.5" customHeight="1">
      <c r="A238" s="22">
        <v>232</v>
      </c>
      <c r="B238" s="22">
        <v>181</v>
      </c>
      <c r="C238" s="23" t="s">
        <v>802</v>
      </c>
      <c r="D238" s="23" t="s">
        <v>25</v>
      </c>
      <c r="E238" s="23" t="s">
        <v>203</v>
      </c>
      <c r="F238" s="22" t="s">
        <v>334</v>
      </c>
      <c r="G238" s="24" t="s">
        <v>803</v>
      </c>
      <c r="H238" s="24" t="s">
        <v>804</v>
      </c>
      <c r="I238" s="13"/>
      <c r="J238" s="13"/>
    </row>
    <row r="239" spans="1:10" ht="16.5" customHeight="1">
      <c r="A239" s="22">
        <v>233</v>
      </c>
      <c r="B239" s="22">
        <v>188</v>
      </c>
      <c r="C239" s="23" t="s">
        <v>805</v>
      </c>
      <c r="D239" s="23" t="s">
        <v>133</v>
      </c>
      <c r="E239" s="23" t="s">
        <v>20</v>
      </c>
      <c r="F239" s="22" t="s">
        <v>74</v>
      </c>
      <c r="G239" s="24" t="s">
        <v>806</v>
      </c>
      <c r="H239" s="24" t="s">
        <v>807</v>
      </c>
      <c r="I239" s="13"/>
      <c r="J239" s="13"/>
    </row>
    <row r="240" spans="1:10" ht="16.5" customHeight="1">
      <c r="A240" s="22">
        <v>234</v>
      </c>
      <c r="B240" s="22">
        <v>128</v>
      </c>
      <c r="C240" s="23" t="s">
        <v>140</v>
      </c>
      <c r="D240" s="23" t="s">
        <v>99</v>
      </c>
      <c r="E240" s="23" t="s">
        <v>20</v>
      </c>
      <c r="F240" s="22" t="s">
        <v>74</v>
      </c>
      <c r="G240" s="24" t="s">
        <v>808</v>
      </c>
      <c r="H240" s="24" t="s">
        <v>807</v>
      </c>
      <c r="I240" s="13"/>
      <c r="J240" s="13"/>
    </row>
    <row r="241" spans="1:10" ht="16.5" customHeight="1">
      <c r="A241" s="22">
        <v>235</v>
      </c>
      <c r="B241" s="22">
        <v>131</v>
      </c>
      <c r="C241" s="23" t="s">
        <v>809</v>
      </c>
      <c r="D241" s="23" t="s">
        <v>810</v>
      </c>
      <c r="E241" s="23" t="s">
        <v>811</v>
      </c>
      <c r="F241" s="22" t="s">
        <v>74</v>
      </c>
      <c r="G241" s="24" t="s">
        <v>812</v>
      </c>
      <c r="H241" s="24" t="s">
        <v>813</v>
      </c>
      <c r="I241" s="13"/>
      <c r="J241" s="13"/>
    </row>
    <row r="242" spans="1:10" ht="16.5" customHeight="1">
      <c r="A242" s="22">
        <v>236</v>
      </c>
      <c r="B242" s="22">
        <v>218</v>
      </c>
      <c r="C242" s="23" t="s">
        <v>814</v>
      </c>
      <c r="D242" s="23" t="s">
        <v>581</v>
      </c>
      <c r="E242" s="23"/>
      <c r="F242" s="22" t="s">
        <v>141</v>
      </c>
      <c r="G242" s="24" t="s">
        <v>815</v>
      </c>
      <c r="H242" s="24" t="s">
        <v>816</v>
      </c>
      <c r="I242" s="13"/>
      <c r="J242" s="13"/>
    </row>
    <row r="243" spans="1:10" ht="16.5" customHeight="1">
      <c r="A243" s="22">
        <v>237</v>
      </c>
      <c r="B243" s="22">
        <v>8</v>
      </c>
      <c r="C243" s="23" t="s">
        <v>817</v>
      </c>
      <c r="D243" s="23" t="s">
        <v>86</v>
      </c>
      <c r="E243" s="23"/>
      <c r="F243" s="22" t="s">
        <v>46</v>
      </c>
      <c r="G243" s="24" t="s">
        <v>818</v>
      </c>
      <c r="H243" s="24" t="s">
        <v>819</v>
      </c>
      <c r="I243" s="13"/>
      <c r="J243" s="13"/>
    </row>
    <row r="244" spans="1:10" ht="16.5" customHeight="1">
      <c r="A244" s="22">
        <v>238</v>
      </c>
      <c r="B244" s="22">
        <v>90</v>
      </c>
      <c r="C244" s="23" t="s">
        <v>820</v>
      </c>
      <c r="D244" s="23" t="s">
        <v>40</v>
      </c>
      <c r="E244" s="23" t="s">
        <v>556</v>
      </c>
      <c r="F244" s="22" t="s">
        <v>141</v>
      </c>
      <c r="G244" s="24" t="s">
        <v>821</v>
      </c>
      <c r="H244" s="24" t="s">
        <v>822</v>
      </c>
      <c r="I244" s="13"/>
      <c r="J244" s="13"/>
    </row>
    <row r="245" spans="1:10" ht="16.5" customHeight="1">
      <c r="A245" s="22">
        <v>239</v>
      </c>
      <c r="B245" s="22">
        <v>184</v>
      </c>
      <c r="C245" s="23" t="s">
        <v>823</v>
      </c>
      <c r="D245" s="23" t="s">
        <v>824</v>
      </c>
      <c r="E245" s="23" t="s">
        <v>736</v>
      </c>
      <c r="F245" s="22" t="s">
        <v>74</v>
      </c>
      <c r="G245" s="24" t="s">
        <v>825</v>
      </c>
      <c r="H245" s="24" t="s">
        <v>822</v>
      </c>
      <c r="I245" s="13"/>
      <c r="J245" s="13"/>
    </row>
    <row r="246" spans="1:10" ht="16.5" customHeight="1">
      <c r="A246" s="22">
        <v>240</v>
      </c>
      <c r="B246" s="22">
        <v>185</v>
      </c>
      <c r="C246" s="23" t="s">
        <v>826</v>
      </c>
      <c r="D246" s="23" t="s">
        <v>45</v>
      </c>
      <c r="E246" s="23" t="s">
        <v>827</v>
      </c>
      <c r="F246" s="22" t="s">
        <v>46</v>
      </c>
      <c r="G246" s="24" t="s">
        <v>828</v>
      </c>
      <c r="H246" s="24" t="s">
        <v>829</v>
      </c>
      <c r="I246" s="13"/>
      <c r="J246" s="13"/>
    </row>
    <row r="247" spans="1:10" ht="16.5" customHeight="1">
      <c r="A247" s="22">
        <v>241</v>
      </c>
      <c r="B247" s="22">
        <v>202</v>
      </c>
      <c r="C247" s="23" t="s">
        <v>830</v>
      </c>
      <c r="D247" s="23" t="s">
        <v>24</v>
      </c>
      <c r="E247" s="23" t="s">
        <v>359</v>
      </c>
      <c r="F247" s="22" t="s">
        <v>141</v>
      </c>
      <c r="G247" s="24" t="s">
        <v>831</v>
      </c>
      <c r="H247" s="24" t="s">
        <v>832</v>
      </c>
      <c r="I247" s="13"/>
      <c r="J247" s="13"/>
    </row>
    <row r="248" spans="1:10" ht="16.5" customHeight="1">
      <c r="A248" s="22">
        <v>242</v>
      </c>
      <c r="B248" s="22">
        <v>291</v>
      </c>
      <c r="C248" s="23" t="s">
        <v>833</v>
      </c>
      <c r="D248" s="23" t="s">
        <v>834</v>
      </c>
      <c r="E248" s="23" t="s">
        <v>359</v>
      </c>
      <c r="F248" s="22" t="s">
        <v>141</v>
      </c>
      <c r="G248" s="24" t="s">
        <v>835</v>
      </c>
      <c r="H248" s="24" t="s">
        <v>832</v>
      </c>
      <c r="I248" s="13"/>
      <c r="J248" s="13"/>
    </row>
    <row r="249" spans="1:10" ht="16.5" customHeight="1">
      <c r="A249" s="22">
        <v>243</v>
      </c>
      <c r="B249" s="22">
        <v>94</v>
      </c>
      <c r="C249" s="23" t="s">
        <v>836</v>
      </c>
      <c r="D249" s="23" t="s">
        <v>837</v>
      </c>
      <c r="E249" s="23" t="s">
        <v>736</v>
      </c>
      <c r="F249" s="22" t="s">
        <v>141</v>
      </c>
      <c r="G249" s="24" t="s">
        <v>838</v>
      </c>
      <c r="H249" s="24" t="s">
        <v>839</v>
      </c>
      <c r="I249" s="13"/>
      <c r="J249" s="13"/>
    </row>
    <row r="250" spans="1:10" ht="16.5" customHeight="1">
      <c r="A250" s="22">
        <v>244</v>
      </c>
      <c r="B250" s="22">
        <v>271</v>
      </c>
      <c r="C250" s="23" t="s">
        <v>840</v>
      </c>
      <c r="D250" s="23" t="s">
        <v>671</v>
      </c>
      <c r="E250" s="23" t="s">
        <v>841</v>
      </c>
      <c r="F250" s="22" t="s">
        <v>74</v>
      </c>
      <c r="G250" s="24" t="s">
        <v>842</v>
      </c>
      <c r="H250" s="24" t="s">
        <v>843</v>
      </c>
      <c r="I250" s="13"/>
      <c r="J250" s="13"/>
    </row>
    <row r="251" spans="1:10" ht="16.5" customHeight="1">
      <c r="A251" s="22">
        <v>245</v>
      </c>
      <c r="B251" s="22">
        <v>41</v>
      </c>
      <c r="C251" s="23" t="s">
        <v>844</v>
      </c>
      <c r="D251" s="23" t="s">
        <v>845</v>
      </c>
      <c r="E251" s="23"/>
      <c r="F251" s="22" t="s">
        <v>74</v>
      </c>
      <c r="G251" s="24" t="s">
        <v>846</v>
      </c>
      <c r="H251" s="24" t="s">
        <v>843</v>
      </c>
      <c r="I251" s="13"/>
      <c r="J251" s="13"/>
    </row>
    <row r="252" spans="1:10" ht="16.5" customHeight="1">
      <c r="A252" s="22">
        <v>246</v>
      </c>
      <c r="B252" s="22">
        <v>85</v>
      </c>
      <c r="C252" s="23" t="s">
        <v>847</v>
      </c>
      <c r="D252" s="23" t="s">
        <v>388</v>
      </c>
      <c r="E252" s="23" t="s">
        <v>19</v>
      </c>
      <c r="F252" s="22" t="s">
        <v>74</v>
      </c>
      <c r="G252" s="24" t="s">
        <v>848</v>
      </c>
      <c r="H252" s="24" t="s">
        <v>849</v>
      </c>
      <c r="I252" s="13"/>
      <c r="J252" s="13"/>
    </row>
    <row r="253" spans="1:10" ht="16.5" customHeight="1">
      <c r="A253" s="22">
        <v>247</v>
      </c>
      <c r="B253" s="22">
        <v>169</v>
      </c>
      <c r="C253" s="23" t="s">
        <v>850</v>
      </c>
      <c r="D253" s="23" t="s">
        <v>851</v>
      </c>
      <c r="E253" s="23" t="s">
        <v>852</v>
      </c>
      <c r="F253" s="22" t="s">
        <v>74</v>
      </c>
      <c r="G253" s="24" t="s">
        <v>853</v>
      </c>
      <c r="H253" s="24" t="s">
        <v>849</v>
      </c>
      <c r="I253" s="13"/>
      <c r="J253" s="13"/>
    </row>
    <row r="254" spans="1:10" ht="16.5" customHeight="1">
      <c r="A254" s="22">
        <v>248</v>
      </c>
      <c r="B254" s="22">
        <v>83</v>
      </c>
      <c r="C254" s="23" t="s">
        <v>854</v>
      </c>
      <c r="D254" s="23" t="s">
        <v>99</v>
      </c>
      <c r="E254" s="23" t="s">
        <v>855</v>
      </c>
      <c r="F254" s="22" t="s">
        <v>74</v>
      </c>
      <c r="G254" s="24" t="s">
        <v>856</v>
      </c>
      <c r="H254" s="24" t="s">
        <v>857</v>
      </c>
      <c r="I254" s="13"/>
      <c r="J254" s="13"/>
    </row>
    <row r="255" spans="1:10" ht="16.5" customHeight="1">
      <c r="A255" s="22">
        <v>249</v>
      </c>
      <c r="B255" s="22">
        <v>112</v>
      </c>
      <c r="C255" s="23" t="s">
        <v>858</v>
      </c>
      <c r="D255" s="23" t="s">
        <v>381</v>
      </c>
      <c r="E255" s="23"/>
      <c r="F255" s="22" t="s">
        <v>46</v>
      </c>
      <c r="G255" s="24" t="s">
        <v>859</v>
      </c>
      <c r="H255" s="24" t="s">
        <v>860</v>
      </c>
      <c r="I255" s="13"/>
      <c r="J255" s="13"/>
    </row>
    <row r="256" spans="1:10" ht="16.5" customHeight="1">
      <c r="A256" s="22">
        <v>250</v>
      </c>
      <c r="B256" s="22">
        <v>290</v>
      </c>
      <c r="C256" s="23" t="s">
        <v>861</v>
      </c>
      <c r="D256" s="23" t="s">
        <v>862</v>
      </c>
      <c r="E256" s="23"/>
      <c r="F256" s="22" t="s">
        <v>141</v>
      </c>
      <c r="G256" s="24" t="s">
        <v>863</v>
      </c>
      <c r="H256" s="24" t="s">
        <v>864</v>
      </c>
      <c r="I256" s="13"/>
      <c r="J256" s="13"/>
    </row>
    <row r="257" spans="1:10" ht="16.5" customHeight="1">
      <c r="A257" s="22">
        <v>251</v>
      </c>
      <c r="B257" s="22">
        <v>241</v>
      </c>
      <c r="C257" s="23" t="s">
        <v>865</v>
      </c>
      <c r="D257" s="23" t="s">
        <v>128</v>
      </c>
      <c r="E257" s="23" t="s">
        <v>73</v>
      </c>
      <c r="F257" s="22" t="s">
        <v>46</v>
      </c>
      <c r="G257" s="24" t="s">
        <v>866</v>
      </c>
      <c r="H257" s="24" t="s">
        <v>864</v>
      </c>
      <c r="I257" s="13"/>
      <c r="J257" s="13"/>
    </row>
    <row r="258" spans="1:10" ht="16.5" customHeight="1">
      <c r="A258" s="22">
        <v>252</v>
      </c>
      <c r="B258" s="22">
        <v>281</v>
      </c>
      <c r="C258" s="23" t="s">
        <v>867</v>
      </c>
      <c r="D258" s="23" t="s">
        <v>99</v>
      </c>
      <c r="E258" s="23"/>
      <c r="F258" s="22" t="s">
        <v>46</v>
      </c>
      <c r="G258" s="24" t="s">
        <v>868</v>
      </c>
      <c r="H258" s="24" t="s">
        <v>869</v>
      </c>
      <c r="I258" s="13"/>
      <c r="J258" s="13"/>
    </row>
    <row r="259" spans="1:10" ht="16.5" customHeight="1">
      <c r="A259" s="22">
        <v>253</v>
      </c>
      <c r="B259" s="22">
        <v>87</v>
      </c>
      <c r="C259" s="23" t="s">
        <v>870</v>
      </c>
      <c r="D259" s="23" t="s">
        <v>121</v>
      </c>
      <c r="E259" s="23" t="s">
        <v>73</v>
      </c>
      <c r="F259" s="22" t="s">
        <v>74</v>
      </c>
      <c r="G259" s="24" t="s">
        <v>871</v>
      </c>
      <c r="H259" s="24" t="s">
        <v>872</v>
      </c>
      <c r="I259" s="13"/>
      <c r="J259" s="13"/>
    </row>
    <row r="260" spans="1:10" ht="16.5" customHeight="1">
      <c r="A260" s="22">
        <v>254</v>
      </c>
      <c r="B260" s="22">
        <v>164</v>
      </c>
      <c r="C260" s="23" t="s">
        <v>873</v>
      </c>
      <c r="D260" s="23" t="s">
        <v>735</v>
      </c>
      <c r="E260" s="23" t="s">
        <v>524</v>
      </c>
      <c r="F260" s="22" t="s">
        <v>74</v>
      </c>
      <c r="G260" s="24" t="s">
        <v>874</v>
      </c>
      <c r="H260" s="24" t="s">
        <v>875</v>
      </c>
      <c r="I260" s="13"/>
      <c r="J260" s="13"/>
    </row>
    <row r="261" spans="1:10" ht="16.5" customHeight="1">
      <c r="A261" s="22">
        <v>255</v>
      </c>
      <c r="B261" s="22">
        <v>195</v>
      </c>
      <c r="C261" s="23" t="s">
        <v>876</v>
      </c>
      <c r="D261" s="23" t="s">
        <v>89</v>
      </c>
      <c r="E261" s="23" t="s">
        <v>877</v>
      </c>
      <c r="F261" s="22" t="s">
        <v>74</v>
      </c>
      <c r="G261" s="24" t="s">
        <v>878</v>
      </c>
      <c r="H261" s="24" t="s">
        <v>879</v>
      </c>
      <c r="I261" s="13"/>
      <c r="J261" s="13"/>
    </row>
    <row r="262" spans="1:10" ht="16.5" customHeight="1">
      <c r="A262" s="22">
        <v>256</v>
      </c>
      <c r="B262" s="22">
        <v>263</v>
      </c>
      <c r="C262" s="23" t="s">
        <v>880</v>
      </c>
      <c r="D262" s="23" t="s">
        <v>881</v>
      </c>
      <c r="E262" s="23" t="s">
        <v>359</v>
      </c>
      <c r="F262" s="22" t="s">
        <v>334</v>
      </c>
      <c r="G262" s="24" t="s">
        <v>882</v>
      </c>
      <c r="H262" s="24" t="s">
        <v>883</v>
      </c>
      <c r="I262" s="13"/>
      <c r="J262" s="13"/>
    </row>
    <row r="263" spans="1:10" ht="16.5" customHeight="1">
      <c r="A263" s="22">
        <v>257</v>
      </c>
      <c r="B263" s="22">
        <v>153</v>
      </c>
      <c r="C263" s="23" t="s">
        <v>884</v>
      </c>
      <c r="D263" s="23" t="s">
        <v>885</v>
      </c>
      <c r="E263" s="23" t="s">
        <v>359</v>
      </c>
      <c r="F263" s="22" t="s">
        <v>74</v>
      </c>
      <c r="G263" s="24" t="s">
        <v>886</v>
      </c>
      <c r="H263" s="24" t="s">
        <v>883</v>
      </c>
      <c r="I263" s="13"/>
      <c r="J263" s="13"/>
    </row>
    <row r="264" spans="1:10" ht="16.5" customHeight="1">
      <c r="A264" s="22">
        <v>258</v>
      </c>
      <c r="B264" s="22">
        <v>136</v>
      </c>
      <c r="C264" s="23" t="s">
        <v>887</v>
      </c>
      <c r="D264" s="23" t="s">
        <v>735</v>
      </c>
      <c r="E264" s="23" t="s">
        <v>333</v>
      </c>
      <c r="F264" s="22" t="s">
        <v>74</v>
      </c>
      <c r="G264" s="24" t="s">
        <v>888</v>
      </c>
      <c r="H264" s="24" t="s">
        <v>889</v>
      </c>
      <c r="I264" s="13"/>
      <c r="J264" s="13"/>
    </row>
    <row r="265" spans="1:10" ht="16.5" customHeight="1">
      <c r="A265" s="22">
        <v>259</v>
      </c>
      <c r="B265" s="22">
        <v>103</v>
      </c>
      <c r="C265" s="23" t="s">
        <v>890</v>
      </c>
      <c r="D265" s="23" t="s">
        <v>133</v>
      </c>
      <c r="E265" s="23" t="s">
        <v>333</v>
      </c>
      <c r="F265" s="22" t="s">
        <v>74</v>
      </c>
      <c r="G265" s="24" t="s">
        <v>891</v>
      </c>
      <c r="H265" s="24" t="s">
        <v>889</v>
      </c>
    </row>
    <row r="266" spans="1:10" ht="16.5" customHeight="1">
      <c r="A266" s="22">
        <v>260</v>
      </c>
      <c r="B266" s="22">
        <v>168</v>
      </c>
      <c r="C266" s="23" t="s">
        <v>892</v>
      </c>
      <c r="D266" s="23" t="s">
        <v>893</v>
      </c>
      <c r="E266" s="23"/>
      <c r="F266" s="22" t="s">
        <v>334</v>
      </c>
      <c r="G266" s="24" t="s">
        <v>894</v>
      </c>
      <c r="H266" s="24" t="s">
        <v>895</v>
      </c>
    </row>
    <row r="267" spans="1:10" ht="16.5" customHeight="1">
      <c r="A267" s="22">
        <v>261</v>
      </c>
      <c r="B267" s="22">
        <v>196</v>
      </c>
      <c r="C267" s="23" t="s">
        <v>896</v>
      </c>
      <c r="D267" s="23" t="s">
        <v>106</v>
      </c>
      <c r="E267" s="23" t="s">
        <v>841</v>
      </c>
      <c r="F267" s="22" t="s">
        <v>74</v>
      </c>
      <c r="G267" s="24" t="s">
        <v>897</v>
      </c>
      <c r="H267" s="24" t="s">
        <v>895</v>
      </c>
    </row>
    <row r="268" spans="1:10" ht="16.5" customHeight="1">
      <c r="A268" s="22">
        <v>262</v>
      </c>
      <c r="B268" s="22">
        <v>80</v>
      </c>
      <c r="C268" s="23" t="s">
        <v>898</v>
      </c>
      <c r="D268" s="23" t="s">
        <v>40</v>
      </c>
      <c r="E268" s="23" t="s">
        <v>317</v>
      </c>
      <c r="F268" s="22" t="s">
        <v>334</v>
      </c>
      <c r="G268" s="24" t="s">
        <v>899</v>
      </c>
      <c r="H268" s="24" t="s">
        <v>900</v>
      </c>
    </row>
    <row r="269" spans="1:10" ht="16.5" customHeight="1">
      <c r="A269" s="7"/>
      <c r="B269" s="8"/>
      <c r="C269" s="8"/>
      <c r="D269" s="8"/>
      <c r="E269" s="7"/>
      <c r="F269" s="9"/>
      <c r="G269" s="9"/>
      <c r="H269" s="9"/>
    </row>
    <row r="270" spans="1:10" ht="16.5" customHeight="1">
      <c r="A270" s="7"/>
      <c r="B270" s="8"/>
      <c r="C270" s="8"/>
      <c r="D270" s="8"/>
      <c r="E270" s="7"/>
      <c r="F270" s="9"/>
      <c r="G270" s="9"/>
      <c r="H270" s="9"/>
    </row>
    <row r="271" spans="1:10" ht="16.5" customHeight="1">
      <c r="A271" s="7"/>
      <c r="B271" s="8"/>
      <c r="C271" s="8"/>
      <c r="D271" s="8"/>
      <c r="E271" s="7"/>
      <c r="F271" s="9"/>
      <c r="G271" s="9"/>
      <c r="H271" s="9"/>
    </row>
    <row r="272" spans="1:10" ht="16.5" customHeight="1">
      <c r="A272" s="7"/>
      <c r="B272" s="8"/>
      <c r="C272" s="8"/>
      <c r="D272" s="8"/>
      <c r="E272" s="7"/>
      <c r="F272" s="9"/>
      <c r="G272" s="9"/>
      <c r="H272" s="9"/>
    </row>
    <row r="273" spans="1:8" ht="16.5" customHeight="1">
      <c r="A273" s="7"/>
      <c r="B273" s="8"/>
      <c r="C273" s="8"/>
      <c r="D273" s="8"/>
      <c r="E273" s="7"/>
      <c r="F273" s="9"/>
      <c r="G273" s="9"/>
      <c r="H273" s="9"/>
    </row>
    <row r="274" spans="1:8" ht="16.5" customHeight="1">
      <c r="A274" s="7"/>
      <c r="B274" s="8"/>
      <c r="C274" s="8"/>
      <c r="D274" s="8"/>
      <c r="E274" s="7"/>
      <c r="F274" s="9"/>
      <c r="G274" s="9"/>
      <c r="H274" s="9"/>
    </row>
    <row r="275" spans="1:8" ht="16.5" customHeight="1">
      <c r="A275" s="7"/>
      <c r="B275" s="8"/>
      <c r="C275" s="8"/>
      <c r="D275" s="8"/>
      <c r="E275" s="7"/>
      <c r="F275" s="9"/>
      <c r="G275" s="9"/>
      <c r="H275" s="9"/>
    </row>
    <row r="276" spans="1:8" ht="16.5" customHeight="1">
      <c r="A276" s="7"/>
      <c r="B276" s="8"/>
      <c r="C276" s="8"/>
      <c r="D276" s="8"/>
      <c r="E276" s="7"/>
      <c r="F276" s="9"/>
      <c r="G276" s="9"/>
      <c r="H276" s="9"/>
    </row>
    <row r="277" spans="1:8" ht="16.5" customHeight="1">
      <c r="A277" s="7"/>
      <c r="B277" s="8"/>
      <c r="C277" s="8"/>
      <c r="D277" s="8"/>
      <c r="E277" s="7"/>
      <c r="F277" s="9"/>
      <c r="G277" s="9"/>
      <c r="H277" s="9"/>
    </row>
    <row r="278" spans="1:8" ht="16.5" customHeight="1">
      <c r="A278" s="7"/>
      <c r="B278" s="8"/>
      <c r="C278" s="8"/>
      <c r="D278" s="8"/>
      <c r="E278" s="7"/>
      <c r="F278" s="9"/>
      <c r="G278" s="9"/>
      <c r="H278" s="9"/>
    </row>
    <row r="279" spans="1:8" ht="16.5" customHeight="1">
      <c r="A279" s="7"/>
      <c r="B279" s="8"/>
      <c r="C279" s="8"/>
      <c r="D279" s="8"/>
      <c r="E279" s="7"/>
      <c r="F279" s="9"/>
      <c r="G279" s="9"/>
      <c r="H279" s="9"/>
    </row>
    <row r="280" spans="1:8" ht="16.5" customHeight="1">
      <c r="A280" s="7"/>
      <c r="B280" s="8"/>
      <c r="C280" s="8"/>
      <c r="D280" s="8"/>
      <c r="E280" s="7"/>
      <c r="F280" s="9"/>
      <c r="G280" s="9"/>
      <c r="H280" s="9"/>
    </row>
    <row r="281" spans="1:8" ht="16.5" customHeight="1">
      <c r="A281" s="7"/>
      <c r="B281" s="8"/>
      <c r="C281" s="8"/>
      <c r="D281" s="8"/>
      <c r="E281" s="7"/>
      <c r="F281" s="9"/>
      <c r="G281" s="9"/>
      <c r="H281" s="9"/>
    </row>
    <row r="282" spans="1:8" ht="16.5" customHeight="1">
      <c r="A282" s="7"/>
      <c r="B282" s="8"/>
      <c r="C282" s="8"/>
      <c r="D282" s="8"/>
      <c r="E282" s="7"/>
      <c r="F282" s="9"/>
      <c r="G282" s="9"/>
      <c r="H282" s="9"/>
    </row>
    <row r="283" spans="1:8" ht="16.5" customHeight="1">
      <c r="A283" s="7"/>
      <c r="B283" s="8"/>
      <c r="C283" s="8"/>
      <c r="D283" s="8"/>
      <c r="E283" s="7"/>
      <c r="F283" s="9"/>
      <c r="G283" s="9"/>
      <c r="H283" s="9"/>
    </row>
    <row r="284" spans="1:8" ht="16.5" customHeight="1">
      <c r="A284" s="7"/>
      <c r="B284" s="8"/>
      <c r="C284" s="8"/>
      <c r="D284" s="8"/>
      <c r="E284" s="7"/>
      <c r="F284" s="9"/>
      <c r="G284" s="9"/>
      <c r="H284" s="9"/>
    </row>
    <row r="285" spans="1:8" ht="16.5" customHeight="1">
      <c r="A285" s="7"/>
      <c r="B285" s="8"/>
      <c r="C285" s="8"/>
      <c r="D285" s="8"/>
      <c r="E285" s="7"/>
      <c r="F285" s="9"/>
      <c r="G285" s="9"/>
      <c r="H285" s="9"/>
    </row>
    <row r="286" spans="1:8" ht="16.5" customHeight="1">
      <c r="A286" s="7"/>
      <c r="B286" s="8"/>
      <c r="C286" s="8"/>
      <c r="D286" s="8"/>
      <c r="E286" s="7"/>
      <c r="F286" s="9"/>
      <c r="G286" s="9"/>
      <c r="H286" s="9"/>
    </row>
    <row r="287" spans="1:8" ht="16.5" customHeight="1">
      <c r="A287" s="7"/>
      <c r="B287" s="8"/>
      <c r="C287" s="8"/>
      <c r="D287" s="8"/>
      <c r="E287" s="7"/>
      <c r="F287" s="9"/>
      <c r="G287" s="9"/>
      <c r="H287" s="9"/>
    </row>
    <row r="288" spans="1:8" ht="16.5" customHeight="1">
      <c r="A288" s="7"/>
      <c r="B288" s="8"/>
      <c r="C288" s="8"/>
      <c r="D288" s="8"/>
      <c r="E288" s="7"/>
      <c r="F288" s="9"/>
      <c r="G288" s="9"/>
      <c r="H288" s="9"/>
    </row>
    <row r="289" spans="1:8" ht="16.5" customHeight="1">
      <c r="A289" s="7"/>
      <c r="B289" s="8"/>
      <c r="C289" s="8"/>
      <c r="D289" s="8"/>
      <c r="E289" s="7"/>
      <c r="F289" s="9"/>
      <c r="G289" s="9"/>
      <c r="H289" s="9"/>
    </row>
    <row r="290" spans="1:8" ht="16.5" customHeight="1">
      <c r="A290" s="7"/>
      <c r="B290" s="8"/>
      <c r="C290" s="8"/>
      <c r="D290" s="8"/>
      <c r="E290" s="7"/>
      <c r="F290" s="9"/>
      <c r="G290" s="9"/>
      <c r="H290" s="9"/>
    </row>
    <row r="291" spans="1:8" ht="16.5" customHeight="1">
      <c r="A291" s="7"/>
      <c r="B291" s="8"/>
      <c r="C291" s="8"/>
      <c r="D291" s="8"/>
      <c r="E291" s="7"/>
      <c r="F291" s="9"/>
      <c r="G291" s="9"/>
      <c r="H291" s="9"/>
    </row>
    <row r="292" spans="1:8" ht="16.5" customHeight="1">
      <c r="A292" s="7"/>
      <c r="B292" s="8"/>
      <c r="C292" s="8"/>
      <c r="D292" s="8"/>
      <c r="E292" s="7"/>
      <c r="F292" s="9"/>
      <c r="G292" s="9"/>
      <c r="H292" s="9"/>
    </row>
    <row r="293" spans="1:8" ht="16.5" customHeight="1">
      <c r="A293" s="7"/>
      <c r="B293" s="8"/>
      <c r="C293" s="8"/>
      <c r="D293" s="8"/>
      <c r="E293" s="7"/>
      <c r="F293" s="9"/>
      <c r="G293" s="9"/>
      <c r="H293" s="9"/>
    </row>
    <row r="294" spans="1:8" ht="16.5" customHeight="1">
      <c r="A294" s="7"/>
      <c r="B294" s="8"/>
      <c r="C294" s="8"/>
      <c r="D294" s="8"/>
      <c r="E294" s="7"/>
      <c r="F294" s="9"/>
      <c r="G294" s="9"/>
      <c r="H294" s="9"/>
    </row>
    <row r="295" spans="1:8" ht="16.5" customHeight="1">
      <c r="A295" s="7"/>
      <c r="B295" s="8"/>
      <c r="C295" s="8"/>
      <c r="D295" s="8"/>
      <c r="E295" s="7"/>
      <c r="F295" s="9"/>
      <c r="G295" s="9"/>
      <c r="H295" s="9"/>
    </row>
    <row r="296" spans="1:8" ht="16.5" customHeight="1">
      <c r="A296" s="7"/>
      <c r="B296" s="8"/>
      <c r="C296" s="8"/>
      <c r="D296" s="8"/>
      <c r="E296" s="7"/>
      <c r="F296" s="9"/>
      <c r="G296" s="9"/>
      <c r="H296" s="9"/>
    </row>
    <row r="297" spans="1:8" ht="16.5" customHeight="1">
      <c r="A297" s="7"/>
      <c r="B297" s="8"/>
      <c r="C297" s="8"/>
      <c r="D297" s="8"/>
      <c r="E297" s="7"/>
      <c r="F297" s="9"/>
      <c r="G297" s="9"/>
      <c r="H297" s="9"/>
    </row>
    <row r="298" spans="1:8" ht="16.5" customHeight="1">
      <c r="A298" s="7"/>
      <c r="B298" s="8"/>
      <c r="C298" s="8"/>
      <c r="D298" s="8"/>
      <c r="E298" s="7"/>
      <c r="F298" s="9"/>
      <c r="G298" s="9"/>
      <c r="H298" s="9"/>
    </row>
    <row r="299" spans="1:8" ht="16.5" customHeight="1">
      <c r="A299" s="7"/>
      <c r="B299" s="8"/>
      <c r="C299" s="8"/>
      <c r="D299" s="8"/>
      <c r="E299" s="7"/>
      <c r="F299" s="9"/>
      <c r="G299" s="9"/>
      <c r="H299" s="9"/>
    </row>
    <row r="300" spans="1:8" ht="16.5" customHeight="1">
      <c r="A300" s="7"/>
      <c r="B300" s="8"/>
      <c r="C300" s="8"/>
      <c r="D300" s="8"/>
      <c r="E300" s="7"/>
      <c r="F300" s="9"/>
      <c r="G300" s="9"/>
      <c r="H300" s="9"/>
    </row>
    <row r="301" spans="1:8" ht="16.5" customHeight="1">
      <c r="A301" s="7"/>
      <c r="B301" s="8"/>
      <c r="C301" s="8"/>
      <c r="D301" s="8"/>
      <c r="E301" s="7"/>
      <c r="F301" s="9"/>
      <c r="G301" s="9"/>
      <c r="H301" s="9"/>
    </row>
    <row r="302" spans="1:8" ht="16.5" customHeight="1">
      <c r="A302" s="7"/>
      <c r="B302" s="8"/>
      <c r="C302" s="8"/>
      <c r="D302" s="8"/>
      <c r="E302" s="7"/>
      <c r="F302" s="9"/>
      <c r="G302" s="9"/>
      <c r="H302" s="9"/>
    </row>
    <row r="303" spans="1:8" ht="16.5" customHeight="1">
      <c r="A303" s="7"/>
      <c r="B303" s="8"/>
      <c r="C303" s="8"/>
      <c r="D303" s="8"/>
      <c r="E303" s="7"/>
      <c r="F303" s="9"/>
      <c r="G303" s="9"/>
      <c r="H303" s="9"/>
    </row>
    <row r="304" spans="1:8" ht="16.5" customHeight="1">
      <c r="A304" s="7"/>
      <c r="B304" s="8"/>
      <c r="C304" s="8"/>
      <c r="D304" s="8"/>
      <c r="E304" s="7"/>
      <c r="F304" s="9"/>
      <c r="G304" s="9"/>
      <c r="H304" s="9"/>
    </row>
    <row r="305" spans="1:8" ht="16.5" customHeight="1">
      <c r="A305" s="7"/>
      <c r="B305" s="8"/>
      <c r="C305" s="8"/>
      <c r="D305" s="8"/>
      <c r="E305" s="7"/>
      <c r="F305" s="9"/>
      <c r="G305" s="9"/>
      <c r="H305" s="9"/>
    </row>
    <row r="306" spans="1:8" ht="16.5" customHeight="1">
      <c r="A306" s="7"/>
      <c r="B306" s="8"/>
      <c r="C306" s="8"/>
      <c r="D306" s="8"/>
      <c r="E306" s="7"/>
      <c r="F306" s="9"/>
      <c r="G306" s="9"/>
      <c r="H306" s="9"/>
    </row>
    <row r="307" spans="1:8" ht="16.5" customHeight="1">
      <c r="A307" s="7"/>
      <c r="B307" s="8"/>
      <c r="C307" s="8"/>
      <c r="D307" s="8"/>
      <c r="E307" s="7"/>
      <c r="F307" s="9"/>
      <c r="G307" s="9"/>
      <c r="H307" s="9"/>
    </row>
    <row r="308" spans="1:8" ht="16.5" customHeight="1">
      <c r="A308" s="7"/>
      <c r="B308" s="8"/>
      <c r="C308" s="8"/>
      <c r="D308" s="8"/>
      <c r="E308" s="7"/>
      <c r="F308" s="9"/>
      <c r="G308" s="9"/>
      <c r="H308" s="9"/>
    </row>
    <row r="309" spans="1:8" ht="16.5" customHeight="1">
      <c r="A309" s="7"/>
      <c r="B309" s="8"/>
      <c r="C309" s="8"/>
      <c r="D309" s="8"/>
      <c r="E309" s="7"/>
      <c r="F309" s="9"/>
      <c r="G309" s="9"/>
      <c r="H309" s="9"/>
    </row>
    <row r="310" spans="1:8" ht="16.5" customHeight="1">
      <c r="A310" s="7"/>
      <c r="B310" s="8"/>
      <c r="C310" s="8"/>
      <c r="D310" s="8"/>
      <c r="E310" s="7"/>
      <c r="F310" s="9"/>
      <c r="G310" s="9"/>
      <c r="H310" s="9"/>
    </row>
    <row r="311" spans="1:8" ht="16.5" customHeight="1">
      <c r="A311" s="7"/>
      <c r="B311" s="8"/>
      <c r="C311" s="8"/>
      <c r="D311" s="8"/>
      <c r="E311" s="7"/>
      <c r="F311" s="9"/>
      <c r="G311" s="9"/>
      <c r="H311" s="9"/>
    </row>
    <row r="312" spans="1:8" ht="16.5" customHeight="1">
      <c r="A312" s="7"/>
      <c r="B312" s="8"/>
      <c r="C312" s="8"/>
      <c r="D312" s="8"/>
      <c r="E312" s="7"/>
      <c r="F312" s="9"/>
      <c r="G312" s="9"/>
      <c r="H312" s="9"/>
    </row>
    <row r="313" spans="1:8" ht="16.5" customHeight="1">
      <c r="A313" s="7"/>
      <c r="B313" s="8"/>
      <c r="C313" s="8"/>
      <c r="D313" s="8"/>
      <c r="E313" s="7"/>
      <c r="F313" s="9"/>
      <c r="G313" s="9"/>
      <c r="H313" s="9"/>
    </row>
    <row r="314" spans="1:8" ht="16.5" customHeight="1">
      <c r="A314" s="7"/>
      <c r="B314" s="8"/>
      <c r="C314" s="8"/>
      <c r="D314" s="8"/>
      <c r="E314" s="7"/>
      <c r="F314" s="9"/>
      <c r="G314" s="9"/>
      <c r="H314" s="9"/>
    </row>
    <row r="315" spans="1:8" ht="16.5" customHeight="1">
      <c r="A315" s="7"/>
      <c r="B315" s="8"/>
      <c r="C315" s="8"/>
      <c r="D315" s="8"/>
      <c r="E315" s="7"/>
      <c r="F315" s="9"/>
      <c r="G315" s="9"/>
      <c r="H315" s="9"/>
    </row>
    <row r="316" spans="1:8" ht="16.5" customHeight="1">
      <c r="A316" s="7"/>
      <c r="B316" s="8"/>
      <c r="C316" s="8"/>
      <c r="D316" s="8"/>
      <c r="E316" s="7"/>
      <c r="F316" s="9"/>
      <c r="G316" s="9"/>
      <c r="H316" s="9"/>
    </row>
    <row r="317" spans="1:8" ht="16.5" customHeight="1">
      <c r="A317" s="7"/>
      <c r="B317" s="8"/>
      <c r="C317" s="8"/>
      <c r="D317" s="8"/>
      <c r="E317" s="7"/>
      <c r="F317" s="9"/>
      <c r="G317" s="9"/>
      <c r="H317" s="9"/>
    </row>
    <row r="318" spans="1:8" ht="16.5" customHeight="1">
      <c r="A318" s="7"/>
      <c r="B318" s="8"/>
      <c r="C318" s="8"/>
      <c r="D318" s="8"/>
      <c r="E318" s="7"/>
      <c r="F318" s="9"/>
      <c r="G318" s="9"/>
      <c r="H318" s="9"/>
    </row>
    <row r="319" spans="1:8" ht="16.5" customHeight="1">
      <c r="A319" s="7"/>
      <c r="B319" s="8"/>
      <c r="C319" s="8"/>
      <c r="D319" s="8"/>
      <c r="E319" s="7"/>
      <c r="F319" s="9"/>
      <c r="G319" s="9"/>
      <c r="H319" s="9"/>
    </row>
    <row r="320" spans="1:8" ht="16.5" customHeight="1">
      <c r="A320" s="7"/>
      <c r="B320" s="8"/>
      <c r="C320" s="8"/>
      <c r="D320" s="8"/>
      <c r="E320" s="7"/>
      <c r="F320" s="9"/>
      <c r="G320" s="9"/>
      <c r="H320" s="9"/>
    </row>
    <row r="321" spans="1:8" ht="16.5" customHeight="1">
      <c r="A321" s="7"/>
      <c r="B321" s="8"/>
      <c r="C321" s="8"/>
      <c r="D321" s="8"/>
      <c r="E321" s="7"/>
      <c r="F321" s="9"/>
      <c r="G321" s="9"/>
      <c r="H321" s="9"/>
    </row>
    <row r="322" spans="1:8" ht="16.5" customHeight="1">
      <c r="A322" s="7"/>
      <c r="B322" s="8"/>
      <c r="C322" s="8"/>
      <c r="D322" s="8"/>
      <c r="E322" s="7"/>
      <c r="F322" s="9"/>
      <c r="G322" s="9"/>
      <c r="H322" s="9"/>
    </row>
    <row r="323" spans="1:8" ht="16.5" customHeight="1">
      <c r="A323" s="7"/>
      <c r="B323" s="8"/>
      <c r="C323" s="8"/>
      <c r="D323" s="8"/>
      <c r="E323" s="7"/>
      <c r="F323" s="9"/>
      <c r="G323" s="9"/>
      <c r="H323" s="9"/>
    </row>
    <row r="324" spans="1:8" ht="16.5" customHeight="1">
      <c r="A324" s="7"/>
      <c r="B324" s="8"/>
      <c r="C324" s="8"/>
      <c r="D324" s="8"/>
      <c r="E324" s="7"/>
      <c r="F324" s="9"/>
      <c r="G324" s="9"/>
      <c r="H324" s="9"/>
    </row>
    <row r="325" spans="1:8" ht="16.5" customHeight="1">
      <c r="A325" s="7"/>
      <c r="B325" s="8"/>
      <c r="C325" s="8"/>
      <c r="D325" s="8"/>
      <c r="E325" s="7"/>
      <c r="F325" s="9"/>
      <c r="G325" s="9"/>
      <c r="H325" s="9"/>
    </row>
    <row r="326" spans="1:8" ht="16.5" customHeight="1">
      <c r="A326" s="7"/>
      <c r="B326" s="8"/>
      <c r="C326" s="8"/>
      <c r="D326" s="8"/>
      <c r="E326" s="7"/>
      <c r="F326" s="9"/>
      <c r="G326" s="9"/>
      <c r="H326" s="9"/>
    </row>
    <row r="327" spans="1:8" ht="16.5" customHeight="1">
      <c r="A327" s="7"/>
      <c r="B327" s="8"/>
      <c r="C327" s="8"/>
      <c r="D327" s="8"/>
      <c r="E327" s="7"/>
      <c r="F327" s="9"/>
      <c r="G327" s="9"/>
      <c r="H327" s="9"/>
    </row>
    <row r="328" spans="1:8" ht="16.5" customHeight="1">
      <c r="A328" s="7"/>
      <c r="B328" s="8"/>
      <c r="C328" s="8"/>
      <c r="D328" s="8"/>
      <c r="E328" s="7"/>
      <c r="F328" s="9"/>
      <c r="G328" s="9"/>
      <c r="H328" s="9"/>
    </row>
    <row r="329" spans="1:8" ht="16.5" customHeight="1">
      <c r="A329" s="7"/>
      <c r="B329" s="8"/>
      <c r="C329" s="8"/>
      <c r="D329" s="8"/>
      <c r="E329" s="7"/>
      <c r="F329" s="9"/>
      <c r="G329" s="9"/>
      <c r="H329" s="9"/>
    </row>
    <row r="330" spans="1:8" ht="16.5" customHeight="1">
      <c r="A330" s="7"/>
      <c r="B330" s="8"/>
      <c r="C330" s="8"/>
      <c r="D330" s="8"/>
      <c r="E330" s="7"/>
      <c r="F330" s="9"/>
      <c r="G330" s="9"/>
      <c r="H330" s="9"/>
    </row>
    <row r="331" spans="1:8" ht="16.5" customHeight="1">
      <c r="A331" s="7"/>
      <c r="B331" s="8"/>
      <c r="C331" s="8"/>
      <c r="D331" s="8"/>
      <c r="E331" s="7"/>
      <c r="F331" s="9"/>
      <c r="G331" s="9"/>
      <c r="H331" s="9"/>
    </row>
    <row r="332" spans="1:8" ht="16.5" customHeight="1">
      <c r="A332" s="7"/>
      <c r="B332" s="8"/>
      <c r="C332" s="8"/>
      <c r="D332" s="8"/>
      <c r="E332" s="7"/>
      <c r="F332" s="9"/>
      <c r="G332" s="9"/>
      <c r="H332" s="9"/>
    </row>
    <row r="333" spans="1:8" ht="16.5" customHeight="1">
      <c r="A333" s="7"/>
      <c r="B333" s="8"/>
      <c r="C333" s="8"/>
      <c r="D333" s="8"/>
      <c r="E333" s="7"/>
      <c r="F333" s="9"/>
      <c r="G333" s="9"/>
      <c r="H333" s="9"/>
    </row>
    <row r="334" spans="1:8" ht="16.5" customHeight="1">
      <c r="A334" s="7"/>
      <c r="B334" s="8"/>
      <c r="C334" s="8"/>
      <c r="D334" s="8"/>
      <c r="E334" s="7"/>
      <c r="F334" s="9"/>
      <c r="G334" s="9"/>
      <c r="H334" s="9"/>
    </row>
    <row r="335" spans="1:8" ht="16.5" customHeight="1">
      <c r="A335" s="7"/>
      <c r="B335" s="8"/>
      <c r="C335" s="8"/>
      <c r="D335" s="8"/>
      <c r="E335" s="7"/>
      <c r="F335" s="9"/>
      <c r="G335" s="9"/>
      <c r="H335" s="9"/>
    </row>
    <row r="336" spans="1:8" ht="16.5" customHeight="1">
      <c r="A336" s="7"/>
      <c r="B336" s="8"/>
      <c r="C336" s="8"/>
      <c r="D336" s="8"/>
      <c r="E336" s="7"/>
      <c r="F336" s="9"/>
      <c r="G336" s="9"/>
      <c r="H336" s="9"/>
    </row>
    <row r="337" spans="1:8" ht="16.5" customHeight="1">
      <c r="A337" s="7"/>
      <c r="B337" s="8"/>
      <c r="C337" s="8"/>
      <c r="D337" s="8"/>
      <c r="E337" s="7"/>
      <c r="F337" s="9"/>
      <c r="G337" s="9"/>
      <c r="H337" s="9"/>
    </row>
    <row r="338" spans="1:8" ht="16.5" customHeight="1">
      <c r="A338" s="7"/>
      <c r="B338" s="8"/>
      <c r="C338" s="8"/>
      <c r="D338" s="8"/>
      <c r="E338" s="7"/>
      <c r="F338" s="9"/>
      <c r="G338" s="9"/>
      <c r="H338" s="9"/>
    </row>
    <row r="339" spans="1:8" ht="16.5" customHeight="1">
      <c r="A339" s="7"/>
      <c r="B339" s="8"/>
      <c r="C339" s="8"/>
      <c r="D339" s="8"/>
      <c r="E339" s="7"/>
      <c r="F339" s="9"/>
      <c r="G339" s="9"/>
      <c r="H339" s="9"/>
    </row>
    <row r="340" spans="1:8" ht="16.5" customHeight="1">
      <c r="A340" s="7"/>
      <c r="B340" s="8"/>
      <c r="C340" s="8"/>
      <c r="D340" s="8"/>
      <c r="E340" s="7"/>
      <c r="F340" s="9"/>
      <c r="G340" s="9"/>
      <c r="H340" s="9"/>
    </row>
    <row r="341" spans="1:8" ht="16.5" customHeight="1">
      <c r="A341" s="7"/>
      <c r="B341" s="8"/>
      <c r="C341" s="8"/>
      <c r="D341" s="8"/>
      <c r="E341" s="7"/>
      <c r="F341" s="9"/>
      <c r="G341" s="9"/>
      <c r="H341" s="9"/>
    </row>
    <row r="342" spans="1:8" ht="16.5" customHeight="1">
      <c r="A342" s="7"/>
      <c r="B342" s="8"/>
      <c r="C342" s="8"/>
      <c r="D342" s="8"/>
      <c r="E342" s="7"/>
      <c r="F342" s="9"/>
      <c r="G342" s="9"/>
      <c r="H342" s="9"/>
    </row>
    <row r="343" spans="1:8" ht="16.5" customHeight="1">
      <c r="A343" s="7"/>
      <c r="B343" s="8"/>
      <c r="C343" s="8"/>
      <c r="D343" s="8"/>
      <c r="E343" s="7"/>
      <c r="F343" s="9"/>
      <c r="G343" s="9"/>
      <c r="H343" s="9"/>
    </row>
    <row r="344" spans="1:8" ht="16.5" customHeight="1">
      <c r="A344" s="7"/>
      <c r="B344" s="8"/>
      <c r="C344" s="8"/>
      <c r="D344" s="8"/>
      <c r="E344" s="7"/>
      <c r="F344" s="9"/>
      <c r="G344" s="9"/>
      <c r="H344" s="9"/>
    </row>
    <row r="345" spans="1:8" ht="16.5" customHeight="1">
      <c r="A345" s="7"/>
      <c r="B345" s="8"/>
      <c r="C345" s="8"/>
      <c r="D345" s="8"/>
      <c r="E345" s="7"/>
      <c r="F345" s="9"/>
      <c r="G345" s="9"/>
      <c r="H345" s="9"/>
    </row>
    <row r="346" spans="1:8" ht="16.5" customHeight="1">
      <c r="A346" s="7"/>
      <c r="B346" s="8"/>
      <c r="C346" s="8"/>
      <c r="D346" s="8"/>
      <c r="E346" s="7"/>
      <c r="F346" s="9"/>
      <c r="G346" s="9"/>
      <c r="H346" s="9"/>
    </row>
    <row r="347" spans="1:8" ht="16.5" customHeight="1">
      <c r="A347" s="7"/>
      <c r="B347" s="8"/>
      <c r="C347" s="8"/>
      <c r="D347" s="8"/>
      <c r="E347" s="7"/>
      <c r="F347" s="9"/>
      <c r="G347" s="9"/>
      <c r="H347" s="9"/>
    </row>
    <row r="348" spans="1:8" ht="16.5" customHeight="1">
      <c r="A348" s="7"/>
      <c r="B348" s="8"/>
      <c r="C348" s="8"/>
      <c r="D348" s="8"/>
      <c r="E348" s="7"/>
      <c r="F348" s="9"/>
      <c r="G348" s="9"/>
      <c r="H348" s="9"/>
    </row>
    <row r="349" spans="1:8" ht="16.5" customHeight="1">
      <c r="A349" s="7"/>
      <c r="B349" s="8"/>
      <c r="C349" s="8"/>
      <c r="D349" s="8"/>
      <c r="E349" s="7"/>
      <c r="F349" s="9"/>
      <c r="G349" s="9"/>
      <c r="H349" s="9"/>
    </row>
    <row r="350" spans="1:8" ht="16.5" customHeight="1">
      <c r="A350" s="7"/>
      <c r="B350" s="8"/>
      <c r="C350" s="8"/>
      <c r="D350" s="8"/>
      <c r="E350" s="7"/>
      <c r="F350" s="9"/>
      <c r="G350" s="9"/>
      <c r="H350" s="9"/>
    </row>
    <row r="351" spans="1:8" ht="16.5" customHeight="1">
      <c r="A351" s="7"/>
      <c r="B351" s="8"/>
      <c r="C351" s="8"/>
      <c r="D351" s="8"/>
      <c r="E351" s="7"/>
      <c r="F351" s="9"/>
      <c r="G351" s="9"/>
      <c r="H351" s="9"/>
    </row>
    <row r="352" spans="1:8" ht="16.5" customHeight="1">
      <c r="A352" s="7"/>
      <c r="B352" s="8"/>
      <c r="C352" s="8"/>
      <c r="D352" s="8"/>
      <c r="E352" s="7"/>
      <c r="F352" s="9"/>
      <c r="G352" s="9"/>
      <c r="H352" s="9"/>
    </row>
    <row r="353" spans="1:8" ht="16.5" customHeight="1">
      <c r="A353" s="7"/>
      <c r="B353" s="8"/>
      <c r="C353" s="8"/>
      <c r="D353" s="8"/>
      <c r="E353" s="7"/>
      <c r="F353" s="9"/>
      <c r="G353" s="9"/>
      <c r="H353" s="9"/>
    </row>
    <row r="354" spans="1:8" ht="16.5" customHeight="1">
      <c r="A354" s="7"/>
      <c r="B354" s="8"/>
      <c r="C354" s="8"/>
      <c r="D354" s="8"/>
      <c r="E354" s="7"/>
      <c r="F354" s="9"/>
      <c r="G354" s="9"/>
      <c r="H354" s="9"/>
    </row>
    <row r="355" spans="1:8" ht="16.5" customHeight="1">
      <c r="A355" s="7"/>
      <c r="B355" s="8"/>
      <c r="C355" s="8"/>
      <c r="D355" s="8"/>
      <c r="E355" s="7"/>
      <c r="F355" s="9"/>
      <c r="G355" s="9"/>
      <c r="H355" s="9"/>
    </row>
    <row r="356" spans="1:8" ht="16.5" customHeight="1">
      <c r="A356" s="7"/>
      <c r="B356" s="8"/>
      <c r="C356" s="8"/>
      <c r="D356" s="8"/>
      <c r="E356" s="7"/>
      <c r="F356" s="9"/>
      <c r="G356" s="9"/>
      <c r="H356" s="9"/>
    </row>
    <row r="357" spans="1:8" ht="16.5" customHeight="1">
      <c r="A357" s="7"/>
      <c r="B357" s="8"/>
      <c r="C357" s="8"/>
      <c r="D357" s="8"/>
      <c r="E357" s="7"/>
      <c r="F357" s="9"/>
      <c r="G357" s="9"/>
      <c r="H357" s="9"/>
    </row>
    <row r="358" spans="1:8" ht="16.5" customHeight="1">
      <c r="A358" s="7"/>
      <c r="B358" s="8"/>
      <c r="C358" s="8"/>
      <c r="D358" s="8"/>
      <c r="E358" s="7"/>
      <c r="F358" s="9"/>
      <c r="G358" s="9"/>
      <c r="H358" s="9"/>
    </row>
    <row r="359" spans="1:8" ht="16.5" customHeight="1">
      <c r="A359" s="7"/>
      <c r="B359" s="8"/>
      <c r="C359" s="8"/>
      <c r="D359" s="8"/>
      <c r="E359" s="7"/>
      <c r="F359" s="9"/>
      <c r="G359" s="9"/>
      <c r="H359" s="9"/>
    </row>
    <row r="360" spans="1:8" ht="16.5" customHeight="1">
      <c r="A360" s="7"/>
      <c r="B360" s="8"/>
      <c r="C360" s="8"/>
      <c r="D360" s="8"/>
      <c r="E360" s="7"/>
      <c r="F360" s="9"/>
      <c r="G360" s="9"/>
      <c r="H360" s="9"/>
    </row>
    <row r="361" spans="1:8" ht="16.5" customHeight="1">
      <c r="A361" s="7"/>
      <c r="B361" s="8"/>
      <c r="C361" s="8"/>
      <c r="D361" s="8"/>
      <c r="E361" s="7"/>
      <c r="F361" s="9"/>
      <c r="G361" s="9"/>
      <c r="H361" s="9"/>
    </row>
    <row r="362" spans="1:8" ht="16.5" customHeight="1">
      <c r="A362" s="7"/>
      <c r="B362" s="8"/>
      <c r="C362" s="8"/>
      <c r="D362" s="8"/>
      <c r="E362" s="7"/>
      <c r="F362" s="9"/>
      <c r="G362" s="9"/>
      <c r="H362" s="9"/>
    </row>
    <row r="363" spans="1:8" ht="16.5" customHeight="1">
      <c r="A363" s="7"/>
      <c r="B363" s="8"/>
      <c r="C363" s="8"/>
      <c r="D363" s="8"/>
      <c r="E363" s="7"/>
      <c r="F363" s="9"/>
      <c r="G363" s="9"/>
      <c r="H363" s="9"/>
    </row>
    <row r="364" spans="1:8" ht="16.5" customHeight="1">
      <c r="A364" s="7"/>
      <c r="B364" s="8"/>
      <c r="C364" s="8"/>
      <c r="D364" s="8"/>
      <c r="E364" s="7"/>
      <c r="F364" s="9"/>
      <c r="G364" s="9"/>
      <c r="H364" s="9"/>
    </row>
    <row r="365" spans="1:8" ht="16.5" customHeight="1">
      <c r="A365" s="7"/>
      <c r="B365" s="8"/>
      <c r="C365" s="8"/>
      <c r="D365" s="8"/>
      <c r="E365" s="7"/>
      <c r="F365" s="9"/>
      <c r="G365" s="9"/>
      <c r="H365" s="9"/>
    </row>
    <row r="366" spans="1:8" ht="16.5" customHeight="1">
      <c r="A366" s="7"/>
      <c r="B366" s="8"/>
      <c r="C366" s="8"/>
      <c r="D366" s="8"/>
      <c r="E366" s="7"/>
      <c r="F366" s="9"/>
      <c r="G366" s="9"/>
      <c r="H366" s="9"/>
    </row>
    <row r="367" spans="1:8" ht="16.5" customHeight="1">
      <c r="A367" s="7"/>
      <c r="B367" s="8"/>
      <c r="C367" s="8"/>
      <c r="D367" s="8"/>
      <c r="E367" s="7"/>
      <c r="F367" s="9"/>
      <c r="G367" s="9"/>
      <c r="H367" s="9"/>
    </row>
    <row r="368" spans="1:8" ht="16.5" customHeight="1">
      <c r="A368" s="7"/>
      <c r="B368" s="8"/>
      <c r="C368" s="8"/>
      <c r="D368" s="8"/>
      <c r="E368" s="7"/>
      <c r="F368" s="9"/>
      <c r="G368" s="9"/>
      <c r="H368" s="9"/>
    </row>
    <row r="369" spans="1:8" ht="16.5" customHeight="1">
      <c r="A369" s="7"/>
      <c r="B369" s="8"/>
      <c r="C369" s="8"/>
      <c r="D369" s="8"/>
      <c r="E369" s="7"/>
      <c r="F369" s="9"/>
      <c r="G369" s="9"/>
      <c r="H369" s="9"/>
    </row>
    <row r="370" spans="1:8" ht="16.5" customHeight="1">
      <c r="A370" s="7"/>
      <c r="B370" s="8"/>
      <c r="C370" s="8"/>
      <c r="D370" s="8"/>
      <c r="E370" s="7"/>
      <c r="F370" s="9"/>
      <c r="G370" s="9"/>
      <c r="H370" s="9"/>
    </row>
    <row r="371" spans="1:8" ht="16.5" customHeight="1">
      <c r="A371" s="7"/>
      <c r="B371" s="8"/>
      <c r="C371" s="8"/>
      <c r="D371" s="8"/>
      <c r="E371" s="7"/>
      <c r="F371" s="9"/>
      <c r="G371" s="9"/>
      <c r="H371" s="9"/>
    </row>
    <row r="372" spans="1:8" ht="16.5" customHeight="1">
      <c r="A372" s="7"/>
      <c r="B372" s="8"/>
      <c r="C372" s="8"/>
      <c r="D372" s="8"/>
      <c r="E372" s="7"/>
      <c r="F372" s="9"/>
      <c r="G372" s="9"/>
      <c r="H372" s="9"/>
    </row>
    <row r="373" spans="1:8" ht="16.5" customHeight="1">
      <c r="A373" s="7"/>
      <c r="B373" s="8"/>
      <c r="C373" s="8"/>
      <c r="D373" s="8"/>
      <c r="E373" s="7"/>
      <c r="F373" s="9"/>
      <c r="G373" s="9"/>
      <c r="H373" s="9"/>
    </row>
    <row r="374" spans="1:8" ht="16.5" customHeight="1">
      <c r="A374" s="7"/>
      <c r="B374" s="8"/>
      <c r="C374" s="8"/>
      <c r="D374" s="8"/>
      <c r="E374" s="7"/>
      <c r="F374" s="9"/>
      <c r="G374" s="9"/>
      <c r="H374" s="9"/>
    </row>
    <row r="375" spans="1:8" ht="16.5" customHeight="1">
      <c r="A375" s="7"/>
      <c r="B375" s="8"/>
      <c r="C375" s="8"/>
      <c r="D375" s="8"/>
      <c r="E375" s="7"/>
      <c r="F375" s="9"/>
      <c r="G375" s="9"/>
      <c r="H375" s="9"/>
    </row>
    <row r="376" spans="1:8" ht="16.5" customHeight="1">
      <c r="A376" s="7"/>
      <c r="B376" s="8"/>
      <c r="C376" s="8"/>
      <c r="D376" s="8"/>
      <c r="E376" s="7"/>
      <c r="F376" s="9"/>
      <c r="G376" s="9"/>
      <c r="H376" s="9"/>
    </row>
    <row r="377" spans="1:8" ht="16.5" customHeight="1">
      <c r="A377" s="7"/>
      <c r="B377" s="8"/>
      <c r="C377" s="8"/>
      <c r="D377" s="8"/>
      <c r="E377" s="7"/>
      <c r="F377" s="9"/>
      <c r="G377" s="9"/>
      <c r="H377" s="9"/>
    </row>
    <row r="378" spans="1:8" ht="16.5" customHeight="1">
      <c r="A378" s="7"/>
      <c r="B378" s="8"/>
      <c r="C378" s="8"/>
      <c r="D378" s="8"/>
      <c r="E378" s="7"/>
      <c r="F378" s="9"/>
      <c r="G378" s="9"/>
      <c r="H378" s="9"/>
    </row>
    <row r="379" spans="1:8" ht="16.5" customHeight="1">
      <c r="A379" s="7"/>
      <c r="B379" s="8"/>
      <c r="C379" s="8"/>
      <c r="D379" s="8"/>
      <c r="E379" s="7"/>
      <c r="F379" s="9"/>
      <c r="G379" s="9"/>
      <c r="H379" s="9"/>
    </row>
    <row r="380" spans="1:8" ht="16.5" customHeight="1">
      <c r="A380" s="7"/>
      <c r="B380" s="8"/>
      <c r="C380" s="8"/>
      <c r="D380" s="8"/>
      <c r="E380" s="7"/>
      <c r="F380" s="9"/>
      <c r="G380" s="9"/>
      <c r="H380" s="9"/>
    </row>
    <row r="381" spans="1:8" ht="16.5" customHeight="1">
      <c r="A381" s="7"/>
      <c r="B381" s="8"/>
      <c r="C381" s="8"/>
      <c r="D381" s="8"/>
      <c r="E381" s="7"/>
      <c r="F381" s="9"/>
      <c r="G381" s="9"/>
      <c r="H381" s="9"/>
    </row>
    <row r="382" spans="1:8" ht="16.5" customHeight="1">
      <c r="A382" s="7"/>
      <c r="B382" s="8"/>
      <c r="C382" s="8"/>
      <c r="D382" s="8"/>
      <c r="E382" s="7"/>
      <c r="F382" s="9"/>
      <c r="G382" s="9"/>
      <c r="H382" s="9"/>
    </row>
    <row r="383" spans="1:8" ht="16.5" customHeight="1">
      <c r="A383" s="7"/>
      <c r="B383" s="8"/>
      <c r="C383" s="8"/>
      <c r="D383" s="8"/>
      <c r="E383" s="7"/>
      <c r="F383" s="9"/>
      <c r="G383" s="9"/>
      <c r="H383" s="9"/>
    </row>
    <row r="384" spans="1:8" ht="16.5" customHeight="1">
      <c r="A384" s="7"/>
      <c r="B384" s="8"/>
      <c r="C384" s="8"/>
      <c r="D384" s="8"/>
      <c r="E384" s="7"/>
      <c r="F384" s="9"/>
      <c r="G384" s="9"/>
      <c r="H384" s="9"/>
    </row>
    <row r="385" spans="1:8" ht="16.5" customHeight="1">
      <c r="A385" s="7"/>
      <c r="B385" s="8"/>
      <c r="C385" s="8"/>
      <c r="D385" s="8"/>
      <c r="E385" s="7"/>
      <c r="F385" s="9"/>
      <c r="G385" s="9"/>
      <c r="H385" s="9"/>
    </row>
    <row r="386" spans="1:8" ht="16.5" customHeight="1">
      <c r="A386" s="7"/>
      <c r="B386" s="8"/>
      <c r="C386" s="8"/>
      <c r="D386" s="8"/>
      <c r="E386" s="7"/>
      <c r="F386" s="9"/>
      <c r="G386" s="9"/>
      <c r="H386" s="9"/>
    </row>
    <row r="387" spans="1:8" ht="16.5" customHeight="1">
      <c r="A387" s="7"/>
      <c r="B387" s="8"/>
      <c r="C387" s="8"/>
      <c r="D387" s="8"/>
      <c r="E387" s="7"/>
      <c r="F387" s="9"/>
      <c r="G387" s="9"/>
      <c r="H387" s="9"/>
    </row>
    <row r="388" spans="1:8" ht="16.5" customHeight="1">
      <c r="A388" s="7"/>
      <c r="B388" s="8"/>
      <c r="C388" s="8"/>
      <c r="D388" s="8"/>
      <c r="E388" s="7"/>
      <c r="F388" s="9"/>
      <c r="G388" s="9"/>
      <c r="H388" s="9"/>
    </row>
    <row r="389" spans="1:8" ht="16.5" customHeight="1">
      <c r="A389" s="7"/>
      <c r="B389" s="8"/>
      <c r="C389" s="8"/>
      <c r="D389" s="8"/>
      <c r="E389" s="7"/>
      <c r="F389" s="9"/>
      <c r="G389" s="9"/>
      <c r="H389" s="9"/>
    </row>
    <row r="390" spans="1:8" ht="16.5" customHeight="1">
      <c r="A390" s="7"/>
      <c r="B390" s="8"/>
      <c r="C390" s="8"/>
      <c r="D390" s="8"/>
      <c r="E390" s="7"/>
      <c r="F390" s="9"/>
      <c r="G390" s="9"/>
      <c r="H390" s="9"/>
    </row>
    <row r="391" spans="1:8" ht="16.5" customHeight="1">
      <c r="A391" s="7"/>
      <c r="B391" s="8"/>
      <c r="C391" s="8"/>
      <c r="D391" s="8"/>
      <c r="E391" s="7"/>
      <c r="F391" s="9"/>
      <c r="G391" s="9"/>
      <c r="H391" s="9"/>
    </row>
    <row r="392" spans="1:8" ht="16.5" customHeight="1">
      <c r="A392" s="7"/>
      <c r="B392" s="8"/>
      <c r="C392" s="8"/>
      <c r="D392" s="8"/>
      <c r="E392" s="7"/>
      <c r="F392" s="9"/>
      <c r="G392" s="9"/>
      <c r="H392" s="9"/>
    </row>
    <row r="393" spans="1:8" ht="16.5" customHeight="1">
      <c r="A393" s="7"/>
      <c r="B393" s="8"/>
      <c r="C393" s="8"/>
      <c r="D393" s="8"/>
      <c r="E393" s="7"/>
      <c r="F393" s="9"/>
      <c r="G393" s="9"/>
      <c r="H393" s="9"/>
    </row>
    <row r="394" spans="1:8" ht="16.5" customHeight="1">
      <c r="A394" s="7"/>
      <c r="B394" s="8"/>
      <c r="C394" s="8"/>
      <c r="D394" s="8"/>
      <c r="E394" s="7"/>
      <c r="F394" s="9"/>
      <c r="G394" s="9"/>
      <c r="H394" s="9"/>
    </row>
    <row r="395" spans="1:8" ht="16.5" customHeight="1">
      <c r="A395" s="7"/>
      <c r="B395" s="8"/>
      <c r="C395" s="8"/>
      <c r="D395" s="8"/>
      <c r="E395" s="7"/>
      <c r="F395" s="9"/>
      <c r="G395" s="9"/>
      <c r="H395" s="9"/>
    </row>
    <row r="396" spans="1:8" ht="16.5" customHeight="1">
      <c r="A396" s="7"/>
      <c r="B396" s="8"/>
      <c r="C396" s="8"/>
      <c r="D396" s="8"/>
      <c r="E396" s="7"/>
      <c r="F396" s="9"/>
      <c r="G396" s="9"/>
      <c r="H396" s="9"/>
    </row>
    <row r="397" spans="1:8" ht="16.5" customHeight="1">
      <c r="A397" s="7"/>
      <c r="B397" s="8"/>
      <c r="C397" s="8"/>
      <c r="D397" s="8"/>
      <c r="E397" s="7"/>
      <c r="F397" s="9"/>
      <c r="G397" s="9"/>
      <c r="H397" s="9"/>
    </row>
    <row r="398" spans="1:8" ht="16.5" customHeight="1">
      <c r="A398" s="7"/>
      <c r="B398" s="8"/>
      <c r="C398" s="8"/>
      <c r="D398" s="8"/>
      <c r="E398" s="7"/>
      <c r="F398" s="9"/>
      <c r="G398" s="9"/>
      <c r="H398" s="9"/>
    </row>
    <row r="399" spans="1:8" ht="16.5" customHeight="1">
      <c r="A399" s="7"/>
      <c r="B399" s="8"/>
      <c r="C399" s="8"/>
      <c r="D399" s="8"/>
      <c r="E399" s="7"/>
      <c r="F399" s="9"/>
      <c r="G399" s="9"/>
      <c r="H399" s="9"/>
    </row>
    <row r="400" spans="1:8" ht="16.5" customHeight="1">
      <c r="A400" s="7"/>
      <c r="B400" s="8"/>
      <c r="C400" s="8"/>
      <c r="D400" s="8"/>
      <c r="E400" s="7"/>
      <c r="F400" s="9"/>
      <c r="G400" s="9"/>
      <c r="H400" s="9"/>
    </row>
    <row r="401" spans="1:8" ht="16.5" customHeight="1">
      <c r="A401" s="7"/>
      <c r="B401" s="8"/>
      <c r="C401" s="8"/>
      <c r="D401" s="8"/>
      <c r="E401" s="7"/>
      <c r="F401" s="9"/>
      <c r="G401" s="9"/>
      <c r="H401" s="9"/>
    </row>
    <row r="402" spans="1:8" ht="16.5" customHeight="1">
      <c r="A402" s="7"/>
      <c r="B402" s="8"/>
      <c r="C402" s="8"/>
      <c r="D402" s="8"/>
      <c r="E402" s="7"/>
      <c r="F402" s="9"/>
      <c r="G402" s="9"/>
      <c r="H402" s="9"/>
    </row>
    <row r="403" spans="1:8" ht="16.5" customHeight="1">
      <c r="A403" s="7"/>
      <c r="B403" s="8"/>
      <c r="C403" s="8"/>
      <c r="D403" s="8"/>
      <c r="E403" s="7"/>
      <c r="F403" s="9"/>
      <c r="G403" s="9"/>
      <c r="H403" s="9"/>
    </row>
    <row r="404" spans="1:8" ht="16.5" customHeight="1">
      <c r="A404" s="7"/>
      <c r="B404" s="8"/>
      <c r="C404" s="8"/>
      <c r="D404" s="8"/>
      <c r="E404" s="7"/>
      <c r="F404" s="9"/>
      <c r="G404" s="9"/>
      <c r="H404" s="9"/>
    </row>
    <row r="405" spans="1:8" ht="16.5" customHeight="1">
      <c r="A405" s="7"/>
      <c r="B405" s="8"/>
      <c r="C405" s="8"/>
      <c r="D405" s="8"/>
      <c r="E405" s="7"/>
      <c r="F405" s="9"/>
      <c r="G405" s="9"/>
      <c r="H405" s="9"/>
    </row>
    <row r="406" spans="1:8" ht="16.5" customHeight="1">
      <c r="A406" s="7"/>
      <c r="B406" s="8"/>
      <c r="C406" s="8"/>
      <c r="D406" s="8"/>
      <c r="E406" s="7"/>
      <c r="F406" s="9"/>
      <c r="G406" s="9"/>
      <c r="H406" s="9"/>
    </row>
    <row r="407" spans="1:8" ht="16.5" customHeight="1">
      <c r="A407" s="7"/>
      <c r="B407" s="8"/>
      <c r="C407" s="8"/>
      <c r="D407" s="8"/>
      <c r="E407" s="7"/>
      <c r="F407" s="9"/>
      <c r="G407" s="9"/>
      <c r="H407" s="9"/>
    </row>
    <row r="408" spans="1:8" ht="16.5" customHeight="1">
      <c r="A408" s="7"/>
      <c r="B408" s="8"/>
      <c r="C408" s="8"/>
      <c r="D408" s="8"/>
      <c r="E408" s="7"/>
      <c r="F408" s="9"/>
      <c r="G408" s="9"/>
      <c r="H408" s="9"/>
    </row>
    <row r="409" spans="1:8" ht="16.5" customHeight="1">
      <c r="A409" s="7"/>
      <c r="B409" s="8"/>
      <c r="C409" s="8"/>
      <c r="D409" s="8"/>
      <c r="E409" s="7"/>
      <c r="F409" s="9"/>
      <c r="G409" s="9"/>
      <c r="H409" s="9"/>
    </row>
    <row r="410" spans="1:8" ht="16.5" customHeight="1">
      <c r="A410" s="7"/>
      <c r="B410" s="8"/>
      <c r="C410" s="8"/>
      <c r="D410" s="8"/>
      <c r="E410" s="7"/>
      <c r="F410" s="9"/>
      <c r="G410" s="9"/>
      <c r="H410" s="9"/>
    </row>
    <row r="411" spans="1:8" ht="16.5" customHeight="1">
      <c r="A411" s="7"/>
      <c r="B411" s="8"/>
      <c r="C411" s="8"/>
      <c r="D411" s="8"/>
      <c r="E411" s="7"/>
      <c r="F411" s="9"/>
      <c r="G411" s="9"/>
      <c r="H411" s="9"/>
    </row>
    <row r="412" spans="1:8" ht="16.5" customHeight="1">
      <c r="A412" s="7"/>
      <c r="B412" s="8"/>
      <c r="C412" s="8"/>
      <c r="D412" s="8"/>
      <c r="E412" s="7"/>
      <c r="F412" s="9"/>
      <c r="G412" s="9"/>
      <c r="H412" s="9"/>
    </row>
    <row r="413" spans="1:8" ht="16.5" customHeight="1">
      <c r="A413" s="7"/>
      <c r="B413" s="8"/>
      <c r="C413" s="8"/>
      <c r="D413" s="8"/>
      <c r="E413" s="7"/>
      <c r="F413" s="9"/>
      <c r="G413" s="9"/>
      <c r="H413" s="9"/>
    </row>
    <row r="414" spans="1:8" ht="16.5" customHeight="1">
      <c r="A414" s="7"/>
      <c r="B414" s="8"/>
      <c r="C414" s="8"/>
      <c r="D414" s="8"/>
      <c r="E414" s="7"/>
      <c r="F414" s="9"/>
      <c r="G414" s="9"/>
      <c r="H414" s="9"/>
    </row>
    <row r="415" spans="1:8" ht="16.5" customHeight="1">
      <c r="A415" s="7"/>
      <c r="B415" s="8"/>
      <c r="C415" s="8"/>
      <c r="D415" s="8"/>
      <c r="E415" s="7"/>
      <c r="F415" s="9"/>
      <c r="G415" s="9"/>
      <c r="H415" s="9"/>
    </row>
    <row r="416" spans="1:8" ht="16.5" customHeight="1">
      <c r="A416" s="7"/>
      <c r="B416" s="8"/>
      <c r="C416" s="8"/>
      <c r="D416" s="8"/>
      <c r="E416" s="7"/>
      <c r="F416" s="9"/>
      <c r="G416" s="9"/>
      <c r="H416" s="9"/>
    </row>
    <row r="417" spans="1:8" ht="16.5" customHeight="1">
      <c r="A417" s="7"/>
      <c r="B417" s="8"/>
      <c r="C417" s="8"/>
      <c r="D417" s="8"/>
      <c r="E417" s="7"/>
      <c r="F417" s="9"/>
      <c r="G417" s="9"/>
      <c r="H417" s="9"/>
    </row>
    <row r="418" spans="1:8" ht="16.5" customHeight="1">
      <c r="A418" s="7"/>
      <c r="B418" s="8"/>
      <c r="C418" s="8"/>
      <c r="D418" s="8"/>
      <c r="E418" s="7"/>
      <c r="F418" s="9"/>
      <c r="G418" s="9"/>
      <c r="H418" s="9"/>
    </row>
    <row r="419" spans="1:8" ht="16.5" customHeight="1">
      <c r="A419" s="7"/>
      <c r="B419" s="8"/>
      <c r="C419" s="8"/>
      <c r="D419" s="8"/>
      <c r="E419" s="7"/>
      <c r="F419" s="9"/>
      <c r="G419" s="9"/>
      <c r="H419" s="9"/>
    </row>
    <row r="420" spans="1:8" ht="16.5" customHeight="1">
      <c r="A420" s="7"/>
      <c r="B420" s="8"/>
      <c r="C420" s="8"/>
      <c r="D420" s="8"/>
      <c r="E420" s="7"/>
      <c r="F420" s="9"/>
      <c r="G420" s="9"/>
      <c r="H420" s="9"/>
    </row>
    <row r="421" spans="1:8" ht="16.5" customHeight="1">
      <c r="A421" s="7"/>
      <c r="B421" s="8"/>
      <c r="C421" s="8"/>
      <c r="D421" s="8"/>
      <c r="E421" s="7"/>
      <c r="F421" s="9"/>
      <c r="G421" s="9"/>
      <c r="H421" s="9"/>
    </row>
    <row r="422" spans="1:8" ht="16.5" customHeight="1">
      <c r="A422" s="7"/>
      <c r="B422" s="8"/>
      <c r="C422" s="8"/>
      <c r="D422" s="8"/>
      <c r="E422" s="7"/>
      <c r="F422" s="9"/>
      <c r="G422" s="9"/>
      <c r="H422" s="9"/>
    </row>
    <row r="423" spans="1:8" ht="16.5" customHeight="1">
      <c r="A423" s="7"/>
      <c r="B423" s="8"/>
      <c r="C423" s="8"/>
      <c r="D423" s="8"/>
      <c r="E423" s="7"/>
      <c r="F423" s="9"/>
      <c r="G423" s="9"/>
      <c r="H423" s="9"/>
    </row>
    <row r="424" spans="1:8" ht="16.5" customHeight="1">
      <c r="A424" s="7"/>
      <c r="B424" s="8"/>
      <c r="C424" s="8"/>
      <c r="D424" s="8"/>
      <c r="E424" s="7"/>
      <c r="F424" s="9"/>
      <c r="G424" s="9"/>
      <c r="H424" s="9"/>
    </row>
    <row r="425" spans="1:8" ht="16.5" customHeight="1">
      <c r="A425" s="7"/>
      <c r="B425" s="8"/>
      <c r="C425" s="8"/>
      <c r="D425" s="8"/>
      <c r="E425" s="7"/>
      <c r="F425" s="9"/>
      <c r="G425" s="9"/>
      <c r="H425" s="9"/>
    </row>
    <row r="426" spans="1:8" ht="16.5" customHeight="1">
      <c r="A426" s="7"/>
      <c r="B426" s="8"/>
      <c r="C426" s="8"/>
      <c r="D426" s="8"/>
      <c r="E426" s="7"/>
      <c r="F426" s="9"/>
      <c r="G426" s="9"/>
      <c r="H426" s="9"/>
    </row>
    <row r="427" spans="1:8" ht="16.5" customHeight="1">
      <c r="A427" s="7"/>
      <c r="B427" s="8"/>
      <c r="C427" s="8"/>
      <c r="D427" s="8"/>
      <c r="E427" s="7"/>
      <c r="F427" s="9"/>
      <c r="G427" s="9"/>
      <c r="H427" s="9"/>
    </row>
    <row r="428" spans="1:8" ht="16.5" customHeight="1">
      <c r="A428" s="7"/>
      <c r="B428" s="8"/>
      <c r="C428" s="8"/>
      <c r="D428" s="8"/>
      <c r="E428" s="7"/>
      <c r="F428" s="9"/>
      <c r="G428" s="9"/>
      <c r="H428" s="9"/>
    </row>
    <row r="429" spans="1:8" ht="16.5" customHeight="1">
      <c r="A429" s="7"/>
      <c r="B429" s="8"/>
      <c r="C429" s="8"/>
      <c r="D429" s="8"/>
      <c r="E429" s="7"/>
      <c r="F429" s="9"/>
      <c r="G429" s="9"/>
      <c r="H429" s="9"/>
    </row>
    <row r="430" spans="1:8" ht="16.5" customHeight="1">
      <c r="A430" s="7"/>
      <c r="B430" s="8"/>
      <c r="C430" s="8"/>
      <c r="D430" s="8"/>
      <c r="E430" s="7"/>
      <c r="F430" s="9"/>
      <c r="G430" s="9"/>
      <c r="H430" s="9"/>
    </row>
    <row r="431" spans="1:8" ht="16.5" customHeight="1">
      <c r="A431" s="7"/>
      <c r="B431" s="8"/>
      <c r="C431" s="8"/>
      <c r="D431" s="8"/>
      <c r="E431" s="7"/>
      <c r="F431" s="9"/>
      <c r="G431" s="9"/>
      <c r="H431" s="9"/>
    </row>
    <row r="432" spans="1:8" ht="16.5" customHeight="1">
      <c r="A432" s="7"/>
      <c r="B432" s="8"/>
      <c r="C432" s="8"/>
      <c r="D432" s="8"/>
      <c r="E432" s="7"/>
      <c r="F432" s="9"/>
      <c r="G432" s="9"/>
      <c r="H432" s="9"/>
    </row>
    <row r="433" spans="1:8" ht="16.5" customHeight="1">
      <c r="A433" s="7"/>
      <c r="B433" s="8"/>
      <c r="C433" s="8"/>
      <c r="D433" s="8"/>
      <c r="E433" s="7"/>
      <c r="F433" s="9"/>
      <c r="G433" s="9"/>
      <c r="H433" s="9"/>
    </row>
    <row r="434" spans="1:8" ht="16.5" customHeight="1">
      <c r="A434" s="7"/>
      <c r="B434" s="8"/>
      <c r="C434" s="8"/>
      <c r="D434" s="8"/>
      <c r="E434" s="7"/>
      <c r="F434" s="9"/>
      <c r="G434" s="9"/>
      <c r="H434" s="9"/>
    </row>
    <row r="435" spans="1:8" ht="16.5" customHeight="1">
      <c r="A435" s="7"/>
      <c r="B435" s="8"/>
      <c r="C435" s="8"/>
      <c r="D435" s="8"/>
      <c r="E435" s="7"/>
      <c r="F435" s="9"/>
      <c r="G435" s="9"/>
      <c r="H435" s="9"/>
    </row>
    <row r="436" spans="1:8" ht="16.5" customHeight="1">
      <c r="A436" s="7"/>
      <c r="B436" s="8"/>
      <c r="C436" s="8"/>
      <c r="D436" s="8"/>
      <c r="E436" s="7"/>
      <c r="F436" s="9"/>
      <c r="G436" s="9"/>
      <c r="H436" s="9"/>
    </row>
    <row r="437" spans="1:8" ht="16.5" customHeight="1">
      <c r="A437" s="7"/>
      <c r="B437" s="8"/>
      <c r="C437" s="8"/>
      <c r="D437" s="8"/>
      <c r="E437" s="7"/>
      <c r="F437" s="9"/>
      <c r="G437" s="9"/>
      <c r="H437" s="9"/>
    </row>
    <row r="438" spans="1:8" ht="16.5" customHeight="1">
      <c r="A438" s="7"/>
      <c r="B438" s="8"/>
      <c r="C438" s="8"/>
      <c r="D438" s="8"/>
      <c r="E438" s="7"/>
      <c r="F438" s="9"/>
      <c r="G438" s="9"/>
      <c r="H438" s="9"/>
    </row>
    <row r="439" spans="1:8" ht="16.5" customHeight="1">
      <c r="A439" s="7"/>
      <c r="B439" s="8"/>
      <c r="C439" s="8"/>
      <c r="D439" s="8"/>
      <c r="E439" s="7"/>
      <c r="F439" s="9"/>
      <c r="G439" s="9"/>
      <c r="H439" s="9"/>
    </row>
    <row r="440" spans="1:8" ht="16.5" customHeight="1">
      <c r="A440" s="7"/>
      <c r="B440" s="8"/>
      <c r="C440" s="8"/>
      <c r="D440" s="8"/>
      <c r="E440" s="7"/>
      <c r="F440" s="9"/>
      <c r="G440" s="9"/>
      <c r="H440" s="9"/>
    </row>
    <row r="441" spans="1:8" ht="16.5" customHeight="1">
      <c r="A441" s="7"/>
      <c r="B441" s="8"/>
      <c r="C441" s="8"/>
      <c r="D441" s="8"/>
      <c r="E441" s="7"/>
      <c r="F441" s="9"/>
      <c r="G441" s="9"/>
      <c r="H441" s="9"/>
    </row>
    <row r="442" spans="1:8" ht="16.5" customHeight="1">
      <c r="A442" s="7"/>
      <c r="B442" s="8"/>
      <c r="C442" s="8"/>
      <c r="D442" s="8"/>
      <c r="E442" s="7"/>
      <c r="F442" s="9"/>
      <c r="G442" s="9"/>
      <c r="H442" s="9"/>
    </row>
    <row r="443" spans="1:8" ht="16.5" customHeight="1">
      <c r="A443" s="7"/>
      <c r="B443" s="8"/>
      <c r="C443" s="8"/>
      <c r="D443" s="8"/>
      <c r="E443" s="7"/>
      <c r="F443" s="9"/>
      <c r="G443" s="9"/>
      <c r="H443" s="9"/>
    </row>
    <row r="444" spans="1:8" ht="16.5" customHeight="1">
      <c r="A444" s="7"/>
      <c r="B444" s="8"/>
      <c r="C444" s="8"/>
      <c r="D444" s="8"/>
      <c r="E444" s="7"/>
      <c r="F444" s="9"/>
      <c r="G444" s="9"/>
      <c r="H444" s="9"/>
    </row>
    <row r="445" spans="1:8" ht="16.5" customHeight="1">
      <c r="A445" s="7"/>
      <c r="B445" s="8"/>
      <c r="C445" s="8"/>
      <c r="D445" s="8"/>
      <c r="E445" s="7"/>
      <c r="F445" s="9"/>
      <c r="G445" s="9"/>
      <c r="H445" s="9"/>
    </row>
    <row r="446" spans="1:8" ht="16.5" customHeight="1">
      <c r="A446" s="7"/>
      <c r="B446" s="8"/>
      <c r="C446" s="8"/>
      <c r="D446" s="8"/>
      <c r="E446" s="7"/>
      <c r="F446" s="9"/>
      <c r="G446" s="9"/>
      <c r="H446" s="9"/>
    </row>
    <row r="447" spans="1:8" ht="16.5" customHeight="1">
      <c r="A447" s="7"/>
      <c r="B447" s="8"/>
      <c r="C447" s="8"/>
      <c r="D447" s="8"/>
      <c r="E447" s="7"/>
      <c r="F447" s="9"/>
      <c r="G447" s="9"/>
      <c r="H447" s="9"/>
    </row>
    <row r="448" spans="1:8" ht="16.5" customHeight="1">
      <c r="A448" s="7"/>
      <c r="B448" s="8"/>
      <c r="C448" s="8"/>
      <c r="D448" s="8"/>
      <c r="E448" s="7"/>
      <c r="F448" s="9"/>
      <c r="G448" s="9"/>
      <c r="H448" s="9"/>
    </row>
    <row r="449" spans="1:8" ht="16.5" customHeight="1">
      <c r="A449" s="7"/>
      <c r="B449" s="8"/>
      <c r="C449" s="8"/>
      <c r="D449" s="8"/>
      <c r="E449" s="7"/>
      <c r="F449" s="9"/>
      <c r="G449" s="9"/>
      <c r="H449" s="9"/>
    </row>
    <row r="450" spans="1:8" ht="16.5" customHeight="1">
      <c r="A450" s="7"/>
      <c r="B450" s="8"/>
      <c r="C450" s="8"/>
      <c r="D450" s="8"/>
      <c r="E450" s="7"/>
      <c r="F450" s="9"/>
      <c r="G450" s="9"/>
      <c r="H450" s="9"/>
    </row>
    <row r="451" spans="1:8" ht="16.5" customHeight="1">
      <c r="A451" s="7"/>
      <c r="B451" s="8"/>
      <c r="C451" s="8"/>
      <c r="D451" s="8"/>
      <c r="E451" s="7"/>
      <c r="F451" s="9"/>
      <c r="G451" s="9"/>
      <c r="H451" s="9"/>
    </row>
    <row r="452" spans="1:8" ht="16.5" customHeight="1">
      <c r="A452" s="7"/>
      <c r="B452" s="8"/>
      <c r="C452" s="8"/>
      <c r="D452" s="8"/>
      <c r="E452" s="7"/>
      <c r="F452" s="9"/>
      <c r="G452" s="9"/>
      <c r="H452" s="9"/>
    </row>
    <row r="453" spans="1:8" ht="16.5" customHeight="1">
      <c r="A453" s="7"/>
      <c r="B453" s="8"/>
      <c r="C453" s="8"/>
      <c r="D453" s="8"/>
      <c r="E453" s="7"/>
      <c r="F453" s="9"/>
      <c r="G453" s="9"/>
      <c r="H453" s="9"/>
    </row>
    <row r="454" spans="1:8" ht="16.5" customHeight="1">
      <c r="A454" s="7"/>
      <c r="B454" s="8"/>
      <c r="C454" s="8"/>
      <c r="D454" s="8"/>
      <c r="E454" s="7"/>
      <c r="F454" s="9"/>
      <c r="G454" s="9"/>
      <c r="H454" s="9"/>
    </row>
    <row r="455" spans="1:8" ht="16.5" customHeight="1">
      <c r="A455" s="7"/>
      <c r="B455" s="8"/>
      <c r="C455" s="8"/>
      <c r="D455" s="8"/>
      <c r="E455" s="7"/>
      <c r="F455" s="9"/>
      <c r="G455" s="9"/>
      <c r="H455" s="9"/>
    </row>
    <row r="456" spans="1:8" ht="16.5" customHeight="1">
      <c r="A456" s="7"/>
      <c r="B456" s="8"/>
      <c r="C456" s="8"/>
      <c r="D456" s="8"/>
      <c r="E456" s="7"/>
      <c r="F456" s="9"/>
      <c r="G456" s="9"/>
      <c r="H456" s="9"/>
    </row>
    <row r="457" spans="1:8" ht="16.5" customHeight="1">
      <c r="A457" s="7"/>
      <c r="B457" s="8"/>
      <c r="C457" s="8"/>
      <c r="D457" s="8"/>
      <c r="E457" s="7"/>
      <c r="F457" s="9"/>
      <c r="G457" s="9"/>
      <c r="H457" s="9"/>
    </row>
    <row r="458" spans="1:8" ht="16.5" customHeight="1">
      <c r="A458" s="7"/>
      <c r="B458" s="8"/>
      <c r="C458" s="8"/>
      <c r="D458" s="8"/>
      <c r="E458" s="7"/>
      <c r="F458" s="9"/>
      <c r="G458" s="9"/>
      <c r="H458" s="9"/>
    </row>
    <row r="459" spans="1:8" ht="16.5" customHeight="1">
      <c r="A459" s="7"/>
      <c r="B459" s="8"/>
      <c r="C459" s="8"/>
      <c r="D459" s="8"/>
      <c r="E459" s="7"/>
      <c r="F459" s="9"/>
      <c r="G459" s="9"/>
      <c r="H459" s="9"/>
    </row>
    <row r="460" spans="1:8" ht="16.5" customHeight="1">
      <c r="A460" s="7"/>
      <c r="B460" s="8"/>
      <c r="C460" s="8"/>
      <c r="D460" s="8"/>
      <c r="E460" s="7"/>
      <c r="F460" s="9"/>
      <c r="G460" s="9"/>
      <c r="H460" s="9"/>
    </row>
    <row r="461" spans="1:8" ht="16.5" customHeight="1">
      <c r="A461" s="7"/>
      <c r="B461" s="8"/>
      <c r="C461" s="8"/>
      <c r="D461" s="8"/>
      <c r="E461" s="7"/>
      <c r="F461" s="9"/>
      <c r="G461" s="9"/>
      <c r="H461" s="9"/>
    </row>
    <row r="462" spans="1:8" ht="16.5" customHeight="1">
      <c r="A462" s="7"/>
      <c r="B462" s="8"/>
      <c r="C462" s="8"/>
      <c r="D462" s="8"/>
      <c r="E462" s="7"/>
      <c r="F462" s="9"/>
      <c r="G462" s="9"/>
      <c r="H462" s="9"/>
    </row>
    <row r="463" spans="1:8" ht="16.5" customHeight="1">
      <c r="A463" s="7"/>
      <c r="B463" s="8"/>
      <c r="C463" s="8"/>
      <c r="D463" s="8"/>
      <c r="E463" s="7"/>
      <c r="F463" s="9"/>
      <c r="G463" s="9"/>
      <c r="H463" s="9"/>
    </row>
    <row r="464" spans="1:8" ht="16.5" customHeight="1">
      <c r="A464" s="7"/>
      <c r="B464" s="8"/>
      <c r="C464" s="8"/>
      <c r="D464" s="8"/>
      <c r="E464" s="7"/>
      <c r="F464" s="9"/>
      <c r="G464" s="9"/>
      <c r="H464" s="9"/>
    </row>
    <row r="465" spans="1:8" ht="16.5" customHeight="1">
      <c r="A465" s="7"/>
      <c r="B465" s="8"/>
      <c r="C465" s="8"/>
      <c r="D465" s="8"/>
      <c r="E465" s="7"/>
      <c r="F465" s="9"/>
      <c r="G465" s="9"/>
      <c r="H465" s="9"/>
    </row>
    <row r="466" spans="1:8" ht="16.5" customHeight="1">
      <c r="A466" s="7"/>
      <c r="B466" s="8"/>
      <c r="C466" s="8"/>
      <c r="D466" s="8"/>
      <c r="E466" s="7"/>
      <c r="F466" s="9"/>
      <c r="G466" s="9"/>
      <c r="H466" s="9"/>
    </row>
    <row r="467" spans="1:8" ht="16.5" customHeight="1">
      <c r="A467" s="7"/>
      <c r="B467" s="8"/>
      <c r="C467" s="8"/>
      <c r="D467" s="8"/>
      <c r="E467" s="7"/>
      <c r="F467" s="9"/>
      <c r="G467" s="9"/>
      <c r="H467" s="9"/>
    </row>
    <row r="468" spans="1:8" ht="16.5" customHeight="1">
      <c r="A468" s="7"/>
      <c r="B468" s="8"/>
      <c r="C468" s="8"/>
      <c r="D468" s="8"/>
      <c r="E468" s="7"/>
      <c r="F468" s="9"/>
      <c r="G468" s="9"/>
      <c r="H468" s="9"/>
    </row>
    <row r="469" spans="1:8" ht="16.5" customHeight="1">
      <c r="A469" s="7"/>
      <c r="B469" s="8"/>
      <c r="C469" s="8"/>
      <c r="D469" s="8"/>
      <c r="E469" s="7"/>
      <c r="F469" s="9"/>
      <c r="G469" s="9"/>
      <c r="H469" s="9"/>
    </row>
    <row r="470" spans="1:8" ht="16.5" customHeight="1">
      <c r="A470" s="7"/>
      <c r="B470" s="8"/>
      <c r="C470" s="8"/>
      <c r="D470" s="8"/>
      <c r="E470" s="7"/>
      <c r="F470" s="9"/>
      <c r="G470" s="9"/>
      <c r="H470" s="9"/>
    </row>
    <row r="471" spans="1:8" ht="16.5" customHeight="1">
      <c r="A471" s="7"/>
      <c r="B471" s="8"/>
      <c r="C471" s="8"/>
      <c r="D471" s="8"/>
      <c r="E471" s="7"/>
      <c r="F471" s="9"/>
      <c r="G471" s="9"/>
      <c r="H471" s="9"/>
    </row>
    <row r="472" spans="1:8" ht="16.5" customHeight="1">
      <c r="A472" s="7"/>
      <c r="B472" s="8"/>
      <c r="C472" s="8"/>
      <c r="D472" s="8"/>
      <c r="E472" s="7"/>
      <c r="F472" s="9"/>
      <c r="G472" s="9"/>
      <c r="H472" s="9"/>
    </row>
    <row r="473" spans="1:8" ht="16.5" customHeight="1">
      <c r="A473" s="7"/>
      <c r="B473" s="8"/>
      <c r="C473" s="8"/>
      <c r="D473" s="8"/>
      <c r="E473" s="7"/>
      <c r="F473" s="9"/>
      <c r="G473" s="9"/>
      <c r="H473" s="9"/>
    </row>
    <row r="474" spans="1:8" ht="16.5" customHeight="1">
      <c r="A474" s="7"/>
      <c r="B474" s="8"/>
      <c r="C474" s="8"/>
      <c r="D474" s="8"/>
      <c r="E474" s="7"/>
      <c r="F474" s="9"/>
      <c r="G474" s="9"/>
      <c r="H474" s="9"/>
    </row>
    <row r="475" spans="1:8" ht="16.5" customHeight="1">
      <c r="A475" s="7"/>
      <c r="B475" s="8"/>
      <c r="C475" s="8"/>
      <c r="D475" s="8"/>
      <c r="E475" s="7"/>
      <c r="F475" s="9"/>
      <c r="G475" s="9"/>
      <c r="H475" s="9"/>
    </row>
    <row r="476" spans="1:8" ht="16.5" customHeight="1">
      <c r="A476" s="7"/>
      <c r="B476" s="8"/>
      <c r="C476" s="8"/>
      <c r="D476" s="8"/>
      <c r="E476" s="7"/>
      <c r="F476" s="9"/>
      <c r="G476" s="9"/>
      <c r="H476" s="9"/>
    </row>
    <row r="477" spans="1:8" ht="16.5" customHeight="1">
      <c r="A477" s="7"/>
      <c r="B477" s="8"/>
      <c r="C477" s="8"/>
      <c r="D477" s="8"/>
      <c r="E477" s="7"/>
      <c r="F477" s="9"/>
      <c r="G477" s="9"/>
      <c r="H477" s="9"/>
    </row>
    <row r="478" spans="1:8" ht="16.5" customHeight="1">
      <c r="A478" s="7"/>
      <c r="B478" s="8"/>
      <c r="C478" s="8"/>
      <c r="D478" s="8"/>
      <c r="E478" s="7"/>
      <c r="F478" s="9"/>
      <c r="G478" s="9"/>
      <c r="H478" s="9"/>
    </row>
    <row r="479" spans="1:8" ht="16.5" customHeight="1">
      <c r="A479" s="7"/>
      <c r="B479" s="8"/>
      <c r="C479" s="8"/>
      <c r="D479" s="8"/>
      <c r="E479" s="7"/>
      <c r="F479" s="9"/>
      <c r="G479" s="9"/>
      <c r="H479" s="9"/>
    </row>
    <row r="480" spans="1:8" ht="16.5" customHeight="1">
      <c r="A480" s="7"/>
      <c r="B480" s="8"/>
      <c r="C480" s="8"/>
      <c r="D480" s="8"/>
      <c r="E480" s="7"/>
      <c r="F480" s="9"/>
      <c r="G480" s="9"/>
      <c r="H480" s="9"/>
    </row>
    <row r="481" spans="1:8" ht="16.5" customHeight="1">
      <c r="A481" s="7"/>
      <c r="B481" s="8"/>
      <c r="C481" s="8"/>
      <c r="D481" s="8"/>
      <c r="E481" s="7"/>
      <c r="F481" s="9"/>
      <c r="G481" s="9"/>
      <c r="H481" s="9"/>
    </row>
    <row r="482" spans="1:8" ht="16.5" customHeight="1">
      <c r="A482" s="7"/>
      <c r="B482" s="8"/>
      <c r="C482" s="8"/>
      <c r="D482" s="8"/>
      <c r="E482" s="7"/>
      <c r="F482" s="9"/>
      <c r="G482" s="9"/>
      <c r="H482" s="9"/>
    </row>
    <row r="483" spans="1:8" ht="16.5" customHeight="1">
      <c r="A483" s="7"/>
      <c r="B483" s="8"/>
      <c r="C483" s="8"/>
      <c r="D483" s="8"/>
      <c r="E483" s="7"/>
      <c r="F483" s="9"/>
      <c r="G483" s="9"/>
      <c r="H483" s="9"/>
    </row>
    <row r="484" spans="1:8" ht="16.5" customHeight="1">
      <c r="A484" s="7"/>
      <c r="B484" s="8"/>
      <c r="C484" s="8"/>
      <c r="D484" s="8"/>
      <c r="E484" s="7"/>
      <c r="F484" s="9"/>
      <c r="G484" s="9"/>
      <c r="H484" s="9"/>
    </row>
    <row r="485" spans="1:8" ht="16.5" customHeight="1">
      <c r="A485" s="7"/>
      <c r="B485" s="8"/>
      <c r="C485" s="8"/>
      <c r="D485" s="8"/>
      <c r="E485" s="7"/>
      <c r="F485" s="9"/>
      <c r="G485" s="9"/>
      <c r="H485" s="9"/>
    </row>
    <row r="486" spans="1:8" ht="16.5" customHeight="1">
      <c r="A486" s="7"/>
      <c r="B486" s="8"/>
      <c r="C486" s="8"/>
      <c r="D486" s="8"/>
      <c r="E486" s="7"/>
      <c r="F486" s="9"/>
      <c r="G486" s="9"/>
      <c r="H486" s="9"/>
    </row>
    <row r="487" spans="1:8" ht="16.5" customHeight="1">
      <c r="A487" s="7"/>
      <c r="B487" s="8"/>
      <c r="C487" s="8"/>
      <c r="D487" s="8"/>
      <c r="E487" s="7"/>
      <c r="F487" s="9"/>
      <c r="G487" s="9"/>
      <c r="H487" s="9"/>
    </row>
    <row r="488" spans="1:8" ht="16.5" customHeight="1">
      <c r="A488" s="7"/>
      <c r="B488" s="8"/>
      <c r="C488" s="8"/>
      <c r="D488" s="8"/>
      <c r="E488" s="7"/>
      <c r="F488" s="9"/>
      <c r="G488" s="9"/>
      <c r="H488" s="9"/>
    </row>
    <row r="489" spans="1:8" ht="16.5" customHeight="1">
      <c r="A489" s="7"/>
      <c r="B489" s="8"/>
      <c r="C489" s="8"/>
      <c r="D489" s="8"/>
      <c r="E489" s="7"/>
      <c r="F489" s="9"/>
      <c r="G489" s="9"/>
      <c r="H489" s="9"/>
    </row>
    <row r="490" spans="1:8" ht="16.5" customHeight="1">
      <c r="A490" s="7"/>
      <c r="B490" s="8"/>
      <c r="C490" s="8"/>
      <c r="D490" s="8"/>
      <c r="E490" s="7"/>
      <c r="F490" s="9"/>
      <c r="G490" s="9"/>
      <c r="H490" s="9"/>
    </row>
    <row r="491" spans="1:8" ht="16.5" customHeight="1">
      <c r="A491" s="7"/>
      <c r="B491" s="8"/>
      <c r="C491" s="8"/>
      <c r="D491" s="8"/>
      <c r="E491" s="7"/>
      <c r="F491" s="9"/>
      <c r="G491" s="9"/>
      <c r="H491" s="9"/>
    </row>
    <row r="492" spans="1:8" ht="16.5" customHeight="1">
      <c r="A492" s="7"/>
      <c r="B492" s="8"/>
      <c r="C492" s="8"/>
      <c r="D492" s="8"/>
      <c r="E492" s="7"/>
      <c r="F492" s="9"/>
      <c r="G492" s="9"/>
      <c r="H492" s="9"/>
    </row>
    <row r="493" spans="1:8" ht="16.5" customHeight="1">
      <c r="A493" s="7"/>
      <c r="B493" s="8"/>
      <c r="C493" s="8"/>
      <c r="D493" s="8"/>
      <c r="E493" s="7"/>
      <c r="F493" s="9"/>
      <c r="G493" s="9"/>
      <c r="H493" s="9"/>
    </row>
    <row r="494" spans="1:8" ht="16.5" customHeight="1">
      <c r="A494" s="7"/>
      <c r="B494" s="8"/>
      <c r="C494" s="8"/>
      <c r="D494" s="8"/>
      <c r="E494" s="7"/>
      <c r="F494" s="9"/>
      <c r="G494" s="9"/>
      <c r="H494" s="9"/>
    </row>
    <row r="495" spans="1:8" ht="16.5" customHeight="1">
      <c r="A495" s="7"/>
      <c r="B495" s="8"/>
      <c r="C495" s="8"/>
      <c r="D495" s="8"/>
      <c r="E495" s="7"/>
      <c r="F495" s="9"/>
      <c r="G495" s="9"/>
      <c r="H495" s="9"/>
    </row>
    <row r="496" spans="1:8" ht="16.5" customHeight="1">
      <c r="A496" s="7"/>
      <c r="B496" s="8"/>
      <c r="C496" s="8"/>
      <c r="D496" s="8"/>
      <c r="E496" s="7"/>
      <c r="F496" s="9"/>
      <c r="G496" s="9"/>
      <c r="H496" s="9"/>
    </row>
    <row r="497" spans="1:8" ht="16.5" customHeight="1">
      <c r="A497" s="7"/>
      <c r="B497" s="8"/>
      <c r="C497" s="8"/>
      <c r="D497" s="8"/>
      <c r="E497" s="7"/>
      <c r="F497" s="9"/>
      <c r="G497" s="9"/>
      <c r="H497" s="9"/>
    </row>
    <row r="498" spans="1:8" ht="16.5" customHeight="1">
      <c r="A498" s="7"/>
      <c r="B498" s="8"/>
      <c r="C498" s="8"/>
      <c r="D498" s="8"/>
      <c r="E498" s="7"/>
      <c r="F498" s="9"/>
      <c r="G498" s="9"/>
      <c r="H498" s="9"/>
    </row>
    <row r="499" spans="1:8" ht="16.5" customHeight="1">
      <c r="A499" s="7"/>
      <c r="B499" s="8"/>
      <c r="C499" s="8"/>
      <c r="D499" s="8"/>
      <c r="E499" s="7"/>
      <c r="F499" s="9"/>
      <c r="G499" s="9"/>
      <c r="H499" s="9"/>
    </row>
    <row r="500" spans="1:8" ht="16.5" customHeight="1">
      <c r="A500" s="7"/>
      <c r="B500" s="8"/>
      <c r="C500" s="8"/>
      <c r="D500" s="8"/>
      <c r="E500" s="7"/>
      <c r="F500" s="9"/>
      <c r="G500" s="9"/>
      <c r="H500" s="9"/>
    </row>
    <row r="501" spans="1:8" ht="16.5" customHeight="1">
      <c r="A501" s="7"/>
      <c r="B501" s="8"/>
      <c r="C501" s="8"/>
      <c r="D501" s="8"/>
      <c r="E501" s="7"/>
      <c r="F501" s="9"/>
      <c r="G501" s="9"/>
      <c r="H501" s="9"/>
    </row>
    <row r="502" spans="1:8" ht="16.5" customHeight="1">
      <c r="A502" s="7"/>
      <c r="B502" s="8"/>
      <c r="C502" s="8"/>
      <c r="D502" s="8"/>
      <c r="E502" s="7"/>
      <c r="F502" s="9"/>
      <c r="G502" s="9"/>
      <c r="H502" s="9"/>
    </row>
    <row r="503" spans="1:8" ht="16.5" customHeight="1">
      <c r="A503" s="7"/>
      <c r="B503" s="8"/>
      <c r="C503" s="8"/>
      <c r="D503" s="8"/>
      <c r="E503" s="7"/>
      <c r="F503" s="9"/>
      <c r="G503" s="9"/>
      <c r="H503" s="9"/>
    </row>
    <row r="504" spans="1:8" ht="16.5" customHeight="1">
      <c r="A504" s="7"/>
      <c r="B504" s="8"/>
      <c r="C504" s="8"/>
      <c r="D504" s="8"/>
      <c r="E504" s="7"/>
      <c r="F504" s="9"/>
      <c r="G504" s="9"/>
      <c r="H504" s="9"/>
    </row>
    <row r="505" spans="1:8" ht="16.5" customHeight="1">
      <c r="A505" s="7"/>
      <c r="B505" s="8"/>
      <c r="C505" s="8"/>
      <c r="D505" s="8"/>
      <c r="E505" s="7"/>
      <c r="F505" s="9"/>
      <c r="G505" s="9"/>
      <c r="H505" s="9"/>
    </row>
    <row r="506" spans="1:8" ht="16.5" customHeight="1">
      <c r="A506" s="7"/>
      <c r="B506" s="8"/>
      <c r="C506" s="8"/>
      <c r="D506" s="8"/>
      <c r="E506" s="7"/>
      <c r="F506" s="9"/>
      <c r="G506" s="9"/>
      <c r="H506" s="9"/>
    </row>
    <row r="507" spans="1:8" ht="16.5" customHeight="1">
      <c r="A507" s="7"/>
      <c r="B507" s="8"/>
      <c r="C507" s="8"/>
      <c r="D507" s="8"/>
      <c r="E507" s="7"/>
      <c r="F507" s="9"/>
      <c r="G507" s="9"/>
      <c r="H507" s="9"/>
    </row>
    <row r="508" spans="1:8" ht="16.5" customHeight="1">
      <c r="A508" s="7"/>
      <c r="B508" s="8"/>
      <c r="C508" s="8"/>
      <c r="D508" s="8"/>
      <c r="E508" s="7"/>
      <c r="F508" s="9"/>
      <c r="G508" s="9"/>
      <c r="H508" s="9"/>
    </row>
    <row r="509" spans="1:8" ht="16.5" customHeight="1">
      <c r="A509" s="7"/>
      <c r="B509" s="8"/>
      <c r="C509" s="8"/>
      <c r="D509" s="8"/>
      <c r="E509" s="7"/>
      <c r="F509" s="9"/>
      <c r="G509" s="9"/>
      <c r="H509" s="9"/>
    </row>
    <row r="510" spans="1:8" ht="16.5" customHeight="1">
      <c r="A510" s="7"/>
      <c r="B510" s="8"/>
      <c r="C510" s="8"/>
      <c r="D510" s="8"/>
      <c r="E510" s="7"/>
      <c r="F510" s="9"/>
      <c r="G510" s="9"/>
      <c r="H510" s="9"/>
    </row>
    <row r="511" spans="1:8" ht="16.5" customHeight="1">
      <c r="A511" s="7"/>
      <c r="B511" s="8"/>
      <c r="C511" s="8"/>
      <c r="D511" s="8"/>
      <c r="E511" s="7"/>
      <c r="F511" s="9"/>
      <c r="G511" s="9"/>
      <c r="H511" s="9"/>
    </row>
    <row r="512" spans="1:8" ht="16.5" customHeight="1">
      <c r="A512" s="7"/>
      <c r="B512" s="8"/>
      <c r="C512" s="8"/>
      <c r="D512" s="8"/>
      <c r="E512" s="7"/>
      <c r="F512" s="9"/>
      <c r="G512" s="9"/>
      <c r="H512" s="9"/>
    </row>
    <row r="513" spans="1:8" ht="16.5" customHeight="1">
      <c r="A513" s="7"/>
      <c r="B513" s="8"/>
      <c r="C513" s="8"/>
      <c r="D513" s="8"/>
      <c r="E513" s="7"/>
      <c r="F513" s="9"/>
      <c r="G513" s="9"/>
      <c r="H513" s="9"/>
    </row>
    <row r="514" spans="1:8" ht="16.5" customHeight="1">
      <c r="A514" s="7"/>
      <c r="B514" s="8"/>
      <c r="C514" s="8"/>
      <c r="D514" s="8"/>
      <c r="E514" s="7"/>
      <c r="F514" s="9"/>
      <c r="G514" s="9"/>
      <c r="H514" s="9"/>
    </row>
    <row r="515" spans="1:8" ht="16.5" customHeight="1">
      <c r="A515" s="7"/>
      <c r="B515" s="8"/>
      <c r="C515" s="8"/>
      <c r="D515" s="8"/>
      <c r="E515" s="7"/>
      <c r="F515" s="9"/>
      <c r="G515" s="9"/>
      <c r="H515" s="9"/>
    </row>
    <row r="516" spans="1:8" ht="16.5" customHeight="1">
      <c r="A516" s="7"/>
      <c r="B516" s="8"/>
      <c r="C516" s="8"/>
      <c r="D516" s="8"/>
      <c r="E516" s="7"/>
      <c r="F516" s="9"/>
      <c r="G516" s="9"/>
      <c r="H516" s="9"/>
    </row>
    <row r="517" spans="1:8" ht="16.5" customHeight="1">
      <c r="A517" s="7"/>
      <c r="B517" s="8"/>
      <c r="C517" s="8"/>
      <c r="D517" s="8"/>
      <c r="E517" s="7"/>
      <c r="F517" s="9"/>
      <c r="G517" s="9"/>
      <c r="H517" s="9"/>
    </row>
    <row r="518" spans="1:8" ht="16.5" customHeight="1">
      <c r="A518" s="7"/>
      <c r="B518" s="8"/>
      <c r="C518" s="8"/>
      <c r="D518" s="8"/>
      <c r="E518" s="7"/>
      <c r="F518" s="9"/>
      <c r="G518" s="9"/>
      <c r="H518" s="9"/>
    </row>
    <row r="519" spans="1:8" ht="16.5" customHeight="1">
      <c r="A519" s="7"/>
      <c r="B519" s="8"/>
      <c r="C519" s="8"/>
      <c r="D519" s="8"/>
      <c r="E519" s="7"/>
      <c r="F519" s="9"/>
      <c r="G519" s="9"/>
      <c r="H519" s="9"/>
    </row>
    <row r="520" spans="1:8" ht="16.5" customHeight="1">
      <c r="A520" s="7"/>
      <c r="B520" s="8"/>
      <c r="C520" s="8"/>
      <c r="D520" s="8"/>
      <c r="E520" s="7"/>
      <c r="F520" s="9"/>
      <c r="G520" s="9"/>
      <c r="H520" s="9"/>
    </row>
    <row r="521" spans="1:8" ht="16.5" customHeight="1">
      <c r="A521" s="7"/>
      <c r="B521" s="8"/>
      <c r="C521" s="8"/>
      <c r="D521" s="8"/>
      <c r="E521" s="7"/>
      <c r="F521" s="9"/>
      <c r="G521" s="9"/>
      <c r="H521" s="9"/>
    </row>
    <row r="522" spans="1:8" ht="16.5" customHeight="1">
      <c r="A522" s="7"/>
      <c r="B522" s="8"/>
      <c r="C522" s="8"/>
      <c r="D522" s="8"/>
      <c r="E522" s="7"/>
      <c r="F522" s="9"/>
      <c r="G522" s="9"/>
      <c r="H522" s="9"/>
    </row>
    <row r="523" spans="1:8" ht="16.5" customHeight="1">
      <c r="A523" s="7"/>
      <c r="B523" s="8"/>
      <c r="C523" s="8"/>
      <c r="D523" s="8"/>
      <c r="E523" s="7"/>
      <c r="F523" s="9"/>
      <c r="G523" s="9"/>
      <c r="H523" s="9"/>
    </row>
    <row r="524" spans="1:8" ht="16.5" customHeight="1">
      <c r="A524" s="7"/>
      <c r="B524" s="8"/>
      <c r="C524" s="8"/>
      <c r="D524" s="8"/>
      <c r="E524" s="7"/>
      <c r="F524" s="9"/>
      <c r="G524" s="9"/>
      <c r="H524" s="9"/>
    </row>
  </sheetData>
  <mergeCells count="4">
    <mergeCell ref="A4:H4"/>
    <mergeCell ref="A2:I2"/>
    <mergeCell ref="A1:H1"/>
    <mergeCell ref="A3:H3"/>
  </mergeCells>
  <phoneticPr fontId="0" type="noConversion"/>
  <printOptions horizontalCentered="1"/>
  <pageMargins left="0" right="0" top="0.19685039370078741" bottom="0.1968503937007874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53"/>
  <sheetViews>
    <sheetView workbookViewId="0">
      <selection sqref="A1:D1"/>
    </sheetView>
  </sheetViews>
  <sheetFormatPr defaultRowHeight="14.1" customHeight="1"/>
  <cols>
    <col min="1" max="1" width="6.7109375" customWidth="1"/>
    <col min="2" max="2" width="2.7109375" customWidth="1"/>
    <col min="3" max="3" width="40.7109375" customWidth="1"/>
    <col min="4" max="4" width="8.7109375" customWidth="1"/>
    <col min="10" max="13" width="15.5703125" hidden="1" customWidth="1"/>
    <col min="14" max="16" width="15.5703125" customWidth="1"/>
  </cols>
  <sheetData>
    <row r="1" spans="1:13" ht="14.1" customHeight="1">
      <c r="A1" s="33" t="str">
        <f>ELENCO!A1</f>
        <v>7° ARGENTARIO TRAIL</v>
      </c>
      <c r="B1" s="33"/>
      <c r="C1" s="33"/>
      <c r="D1" s="33"/>
      <c r="K1" s="29" t="s">
        <v>10</v>
      </c>
      <c r="L1" s="29" t="s">
        <v>11</v>
      </c>
    </row>
    <row r="2" spans="1:13" ht="14.1" customHeight="1">
      <c r="A2" s="32" t="str">
        <f>ELENCO!A3</f>
        <v>MONTE ARGENTARIO               21/11/2021</v>
      </c>
      <c r="B2" s="32"/>
      <c r="C2" s="32"/>
      <c r="D2" s="32"/>
      <c r="K2" s="29"/>
      <c r="L2" s="29"/>
    </row>
    <row r="3" spans="1:13" ht="14.1" customHeight="1">
      <c r="K3" s="29"/>
      <c r="L3" s="29"/>
    </row>
    <row r="4" spans="1:13" ht="14.1" customHeight="1">
      <c r="A4" s="31" t="s">
        <v>8</v>
      </c>
      <c r="B4" s="31"/>
      <c r="C4" s="31"/>
      <c r="D4" s="16">
        <f>IF(J4=1,0,J4-1)</f>
        <v>101.99999999999905</v>
      </c>
      <c r="J4" s="15">
        <f t="array" ref="J4">SUM(1/COUNTIF(K4:K653,K4:K653))</f>
        <v>102.99999999999905</v>
      </c>
      <c r="K4" t="str">
        <f>ELENCO!E7</f>
        <v>ATLETICA COSTA D'ARGENTO</v>
      </c>
      <c r="L4" t="str">
        <f t="array" ref="L4">IF(ROWS(K$4:K4)&gt;$J$4,"",INDEX($K$4:$K$653,SMALL(IF(FREQUENCY(MATCH($K$4:$K$653,$K$4:$K$653,0),ROW($K$4:$K$653)-ROW($K$4)+1),ROW($K$4:$K$653)-ROW($K$4)+1),ROWS(K$4:K4))))</f>
        <v>ATLETICA COSTA D'ARGENTO</v>
      </c>
      <c r="M4">
        <f>IF(L4=0,"",COUNTIF($K$4:$K$653,L4))</f>
        <v>9</v>
      </c>
    </row>
    <row r="5" spans="1:13" ht="14.1" customHeight="1">
      <c r="C5" s="8"/>
      <c r="K5" t="str">
        <f>ELENCO!E8</f>
        <v>A.S. RUNNERS SAN GEMINI</v>
      </c>
      <c r="L5" t="str">
        <f t="array" ref="L5">IF(ROWS(K$4:K5)&gt;$J$4,"",INDEX($K$4:$K$653,SMALL(IF(FREQUENCY(MATCH($K$4:$K$653,$K$4:$K$653,0),ROW($K$4:$K$653)-ROW($K$4)+1),ROW($K$4:$K$653)-ROW($K$4)+1),ROWS(K$4:K5))))</f>
        <v>A.S. RUNNERS SAN GEMINI</v>
      </c>
      <c r="M5">
        <f t="shared" ref="M5:M68" si="0">IF(L5=0,"",COUNTIF($K$4:$K$653,L5))</f>
        <v>1</v>
      </c>
    </row>
    <row r="6" spans="1:13" ht="14.1" customHeight="1">
      <c r="A6" s="30" t="s">
        <v>9</v>
      </c>
      <c r="B6" s="30"/>
      <c r="C6" s="30"/>
      <c r="D6" s="30"/>
      <c r="K6" t="str">
        <f>ELENCO!E9</f>
        <v>G.S. FILIPPIDE</v>
      </c>
      <c r="L6" t="str">
        <f t="array" ref="L6">IF(ROWS(K$4:K6)&gt;$J$4,"",INDEX($K$4:$K$653,SMALL(IF(FREQUENCY(MATCH($K$4:$K$653,$K$4:$K$653,0),ROW($K$4:$K$653)-ROW($K$4)+1),ROW($K$4:$K$653)-ROW($K$4)+1),ROWS(K$4:K6))))</f>
        <v>G.S. FILIPPIDE</v>
      </c>
      <c r="M6">
        <f t="shared" si="0"/>
        <v>3</v>
      </c>
    </row>
    <row r="7" spans="1:13" ht="14.1" customHeight="1">
      <c r="A7">
        <v>1</v>
      </c>
      <c r="C7" s="8" t="str">
        <f t="array" ref="C7">INDEX($L$4:$L$204,SMALL(IF($M$4:$M$204=D7,ROW($M$4:$M$204)-ROW($M$4)+1),COUNTIF(D$7:D7,D7)))</f>
        <v>ATLETICA COSTA D'ARGENTO</v>
      </c>
      <c r="D7" s="13">
        <f>LARGE($M$4:$M$204,ROW(D7)-6)</f>
        <v>9</v>
      </c>
      <c r="K7" t="str">
        <f>ELENCO!E10</f>
        <v>PODISTICA IL CAMPINO</v>
      </c>
      <c r="L7" t="str">
        <f t="array" ref="L7">IF(ROWS(K$4:K7)&gt;$J$4,"",INDEX($K$4:$K$653,SMALL(IF(FREQUENCY(MATCH($K$4:$K$653,$K$4:$K$653,0),ROW($K$4:$K$653)-ROW($K$4)+1),ROW($K$4:$K$653)-ROW($K$4)+1),ROWS(K$4:K7))))</f>
        <v>PODISTICA IL CAMPINO</v>
      </c>
      <c r="M7">
        <f t="shared" si="0"/>
        <v>5</v>
      </c>
    </row>
    <row r="8" spans="1:13" ht="14.1" customHeight="1">
      <c r="A8">
        <f t="shared" ref="A8:A16" si="1">IF(A7="","",IF((A7+1)&gt;$D$4,"",A7+1))</f>
        <v>2</v>
      </c>
      <c r="C8" s="8" t="str">
        <f t="array" ref="C8">IF(A8="","",INDEX($L$4:$L$204,SMALL(IF($M$4:$M$204=D8,ROW($M$4:$M$204)-ROW($M$4)+1),COUNTIF(D$7:D8,D8))))</f>
        <v>G.S.REALE STATO DEI PRESIDI</v>
      </c>
      <c r="D8" s="13">
        <f t="shared" ref="D8:D39" si="2">IF(A8="","",LARGE($M$4:$M$204,ROW(D8)-6))</f>
        <v>9</v>
      </c>
      <c r="K8">
        <f>ELENCO!E11</f>
        <v>0</v>
      </c>
      <c r="L8">
        <f t="array" ref="L8">IF(ROWS(K$4:K8)&gt;$J$4,"",INDEX($K$4:$K$653,SMALL(IF(FREQUENCY(MATCH($K$4:$K$653,$K$4:$K$653,0),ROW($K$4:$K$653)-ROW($K$4)+1),ROW($K$4:$K$653)-ROW($K$4)+1),ROWS(K$4:K8))))</f>
        <v>0</v>
      </c>
      <c r="M8" t="str">
        <f t="shared" si="0"/>
        <v/>
      </c>
    </row>
    <row r="9" spans="1:13" ht="14.1" customHeight="1">
      <c r="A9">
        <f t="shared" si="1"/>
        <v>3</v>
      </c>
      <c r="C9" s="8" t="str">
        <f t="array" ref="C9">IF(A9="","",INDEX($L$4:$L$204,SMALL(IF($M$4:$M$204=D9,ROW($M$4:$M$204)-ROW($M$4)+1),COUNTIF(D$7:D9,D9))))</f>
        <v>ROMAECOMARATONA</v>
      </c>
      <c r="D9" s="13">
        <f t="shared" si="2"/>
        <v>8</v>
      </c>
      <c r="K9" t="str">
        <f>ELENCO!E12</f>
        <v>PODISTICA IL CAMPINO</v>
      </c>
      <c r="L9" t="str">
        <f t="array" ref="L9">IF(ROWS(K$4:K9)&gt;$J$4,"",INDEX($K$4:$K$653,SMALL(IF(FREQUENCY(MATCH($K$4:$K$653,$K$4:$K$653,0),ROW($K$4:$K$653)-ROW($K$4)+1),ROW($K$4:$K$653)-ROW($K$4)+1),ROWS(K$4:K9))))</f>
        <v>ATHLETIC LAB AMELIA</v>
      </c>
      <c r="M9">
        <f t="shared" si="0"/>
        <v>3</v>
      </c>
    </row>
    <row r="10" spans="1:13" ht="14.1" customHeight="1">
      <c r="A10">
        <f t="shared" si="1"/>
        <v>4</v>
      </c>
      <c r="C10" s="8" t="str">
        <f t="array" ref="C10">IF(A10="","",INDEX($L$4:$L$204,SMALL(IF($M$4:$M$204=D10,ROW($M$4:$M$204)-ROW($M$4)+1),COUNTIF(D$7:D10,D10))))</f>
        <v>TEAM MARATHON BIKE</v>
      </c>
      <c r="D10" s="13">
        <f t="shared" si="2"/>
        <v>7</v>
      </c>
      <c r="K10" t="str">
        <f>ELENCO!E13</f>
        <v>ATHLETIC LAB AMELIA</v>
      </c>
      <c r="L10" t="str">
        <f t="array" ref="L10">IF(ROWS(K$4:K10)&gt;$J$4,"",INDEX($K$4:$K$653,SMALL(IF(FREQUENCY(MATCH($K$4:$K$653,$K$4:$K$653,0),ROW($K$4:$K$653)-ROW($K$4)+1),ROW($K$4:$K$653)-ROW($K$4)+1),ROWS(K$4:K10))))</f>
        <v>SUBBIANO MARATHON</v>
      </c>
      <c r="M10">
        <f t="shared" si="0"/>
        <v>2</v>
      </c>
    </row>
    <row r="11" spans="1:13" ht="14.1" customHeight="1">
      <c r="A11">
        <f t="shared" si="1"/>
        <v>5</v>
      </c>
      <c r="C11" s="8" t="str">
        <f t="array" ref="C11">IF(A11="","",INDEX($L$4:$L$204,SMALL(IF($M$4:$M$204=D11,ROW($M$4:$M$204)-ROW($M$4)+1),COUNTIF(D$7:D11,D11))))</f>
        <v>GP RICCARDO VALENTI</v>
      </c>
      <c r="D11" s="13">
        <f t="shared" si="2"/>
        <v>7</v>
      </c>
      <c r="K11" t="str">
        <f>ELENCO!E14</f>
        <v>SUBBIANO MARATHON</v>
      </c>
      <c r="L11" t="str">
        <f t="array" ref="L11">IF(ROWS(K$4:K11)&gt;$J$4,"",INDEX($K$4:$K$653,SMALL(IF(FREQUENCY(MATCH($K$4:$K$653,$K$4:$K$653,0),ROW($K$4:$K$653)-ROW($K$4)+1),ROW($K$4:$K$653)-ROW($K$4)+1),ROWS(K$4:K11))))</f>
        <v>AM.POD. AREZZO</v>
      </c>
      <c r="M11">
        <f t="shared" si="0"/>
        <v>2</v>
      </c>
    </row>
    <row r="12" spans="1:13" ht="14.1" customHeight="1">
      <c r="A12">
        <f t="shared" si="1"/>
        <v>6</v>
      </c>
      <c r="C12" s="8" t="str">
        <f t="array" ref="C12">IF(A12="","",INDEX($L$4:$L$204,SMALL(IF($M$4:$M$204=D12,ROW($M$4:$M$204)-ROW($M$4)+1),COUNTIF(D$7:D12,D12))))</f>
        <v>PODISTICA IL CAMPINO</v>
      </c>
      <c r="D12" s="13">
        <f t="shared" si="2"/>
        <v>5</v>
      </c>
      <c r="K12" t="str">
        <f>ELENCO!E15</f>
        <v>AM.POD. AREZZO</v>
      </c>
      <c r="L12" t="str">
        <f t="array" ref="L12">IF(ROWS(K$4:K12)&gt;$J$4,"",INDEX($K$4:$K$653,SMALL(IF(FREQUENCY(MATCH($K$4:$K$653,$K$4:$K$653,0),ROW($K$4:$K$653)-ROW($K$4)+1),ROW($K$4:$K$653)-ROW($K$4)+1),ROWS(K$4:K12))))</f>
        <v>G.S.REALE STATO DEI PRESIDI</v>
      </c>
      <c r="M12">
        <f t="shared" si="0"/>
        <v>9</v>
      </c>
    </row>
    <row r="13" spans="1:13" ht="14.1" customHeight="1">
      <c r="A13">
        <f t="shared" si="1"/>
        <v>7</v>
      </c>
      <c r="C13" s="8" t="str">
        <f t="array" ref="C13">IF(A13="","",INDEX($L$4:$L$204,SMALL(IF($M$4:$M$204=D13,ROW($M$4:$M$204)-ROW($M$4)+1),COUNTIF(D$7:D13,D13))))</f>
        <v>ILOVERUN ATHLETIC TERNI</v>
      </c>
      <c r="D13" s="13">
        <f t="shared" si="2"/>
        <v>4</v>
      </c>
      <c r="K13" t="str">
        <f>ELENCO!E16</f>
        <v>G.S.REALE STATO DEI PRESIDI</v>
      </c>
      <c r="L13" t="str">
        <f t="array" ref="L13">IF(ROWS(K$4:K13)&gt;$J$4,"",INDEX($K$4:$K$653,SMALL(IF(FREQUENCY(MATCH($K$4:$K$653,$K$4:$K$653,0),ROW($K$4:$K$653)-ROW($K$4)+1),ROW($K$4:$K$653)-ROW($K$4)+1),ROWS(K$4:K13))))</f>
        <v>SP TORRE DEL MANGIA SIENA</v>
      </c>
      <c r="M13">
        <f t="shared" si="0"/>
        <v>2</v>
      </c>
    </row>
    <row r="14" spans="1:13" ht="14.1" customHeight="1">
      <c r="A14">
        <f t="shared" si="1"/>
        <v>8</v>
      </c>
      <c r="C14" s="8" t="str">
        <f t="array" ref="C14">IF(A14="","",INDEX($L$4:$L$204,SMALL(IF($M$4:$M$204=D14,ROW($M$4:$M$204)-ROW($M$4)+1),COUNTIF(D$7:D14,D14))))</f>
        <v>MONTECATINI MARATHON</v>
      </c>
      <c r="D14" s="13">
        <f t="shared" si="2"/>
        <v>4</v>
      </c>
      <c r="K14" t="str">
        <f>ELENCO!E17</f>
        <v>SP TORRE DEL MANGIA SIENA</v>
      </c>
      <c r="L14" t="str">
        <f t="array" ref="L14">IF(ROWS(K$4:K14)&gt;$J$4,"",INDEX($K$4:$K$653,SMALL(IF(FREQUENCY(MATCH($K$4:$K$653,$K$4:$K$653,0),ROW($K$4:$K$653)-ROW($K$4)+1),ROW($K$4:$K$653)-ROW($K$4)+1),ROWS(K$4:K14))))</f>
        <v>AMATORI POD. TERNI</v>
      </c>
      <c r="M14">
        <f t="shared" si="0"/>
        <v>2</v>
      </c>
    </row>
    <row r="15" spans="1:13" ht="14.1" customHeight="1">
      <c r="A15">
        <f t="shared" si="1"/>
        <v>9</v>
      </c>
      <c r="C15" s="8" t="str">
        <f t="array" ref="C15">IF(A15="","",INDEX($L$4:$L$204,SMALL(IF($M$4:$M$204=D15,ROW($M$4:$M$204)-ROW($M$4)+1),COUNTIF(D$7:D15,D15))))</f>
        <v>RUNNERS CANINO</v>
      </c>
      <c r="D15" s="13">
        <f t="shared" si="2"/>
        <v>4</v>
      </c>
      <c r="K15" t="str">
        <f>ELENCO!E18</f>
        <v>AMATORI POD. TERNI</v>
      </c>
      <c r="L15" t="str">
        <f t="array" ref="L15">IF(ROWS(K$4:K15)&gt;$J$4,"",INDEX($K$4:$K$653,SMALL(IF(FREQUENCY(MATCH($K$4:$K$653,$K$4:$K$653,0),ROW($K$4:$K$653)-ROW($K$4)+1),ROW($K$4:$K$653)-ROW($K$4)+1),ROWS(K$4:K15))))</f>
        <v>ILOVERUN ATHLETIC TERNI</v>
      </c>
      <c r="M15">
        <f t="shared" si="0"/>
        <v>4</v>
      </c>
    </row>
    <row r="16" spans="1:13" ht="14.1" customHeight="1">
      <c r="A16">
        <f t="shared" si="1"/>
        <v>10</v>
      </c>
      <c r="C16" s="8" t="str">
        <f t="array" ref="C16">IF(A16="","",INDEX($L$4:$L$204,SMALL(IF($M$4:$M$204=D16,ROW($M$4:$M$204)-ROW($M$4)+1),COUNTIF(D$7:D16,D16))))</f>
        <v>ATL. MONTEFIASCONE</v>
      </c>
      <c r="D16" s="13">
        <f t="shared" si="2"/>
        <v>4</v>
      </c>
      <c r="K16" t="str">
        <f>ELENCO!E19</f>
        <v>ILOVERUN ATHLETIC TERNI</v>
      </c>
      <c r="L16" t="str">
        <f t="array" ref="L16">IF(ROWS(K$4:K16)&gt;$J$4,"",INDEX($K$4:$K$653,SMALL(IF(FREQUENCY(MATCH($K$4:$K$653,$K$4:$K$653,0),ROW($K$4:$K$653)-ROW($K$4)+1),ROW($K$4:$K$653)-ROW($K$4)+1),ROWS(K$4:K16))))</f>
        <v>UISP ABBADIA SAN SALVATORE</v>
      </c>
      <c r="M16">
        <f t="shared" si="0"/>
        <v>3</v>
      </c>
    </row>
    <row r="17" spans="1:13" ht="14.1" customHeight="1">
      <c r="A17">
        <f t="shared" ref="A17:A52" si="3">IF(A16="","",IF((A16+1)&gt;$D$4,"",A16+1))</f>
        <v>11</v>
      </c>
      <c r="C17" s="8" t="str">
        <f t="array" ref="C17">IF(A17="","",INDEX($L$4:$L$204,SMALL(IF($M$4:$M$204=D17,ROW($M$4:$M$204)-ROW($M$4)+1),COUNTIF(D$7:D17,D17))))</f>
        <v>A.S.D. VITERBO RUNNERS</v>
      </c>
      <c r="D17" s="13">
        <f t="shared" si="2"/>
        <v>4</v>
      </c>
      <c r="K17" t="str">
        <f>ELENCO!E20</f>
        <v>UISP ABBADIA SAN SALVATORE</v>
      </c>
      <c r="L17" t="str">
        <f t="array" ref="L17">IF(ROWS(K$4:K17)&gt;$J$4,"",INDEX($K$4:$K$653,SMALL(IF(FREQUENCY(MATCH($K$4:$K$653,$K$4:$K$653,0),ROW($K$4:$K$653)-ROW($K$4)+1),ROW($K$4:$K$653)-ROW($K$4)+1),ROWS(K$4:K17))))</f>
        <v>G.P.MONTI DELLA TOLFA L'AIRONE</v>
      </c>
      <c r="M17">
        <f t="shared" si="0"/>
        <v>3</v>
      </c>
    </row>
    <row r="18" spans="1:13" ht="14.1" customHeight="1">
      <c r="A18">
        <f t="shared" si="3"/>
        <v>12</v>
      </c>
      <c r="C18" s="8" t="str">
        <f t="array" ref="C18">IF(A18="","",INDEX($L$4:$L$204,SMALL(IF($M$4:$M$204=D18,ROW($M$4:$M$204)-ROW($M$4)+1),COUNTIF(D$7:D18,D18))))</f>
        <v>G.S. FILIPPIDE</v>
      </c>
      <c r="D18" s="13">
        <f t="shared" si="2"/>
        <v>3</v>
      </c>
      <c r="K18" t="str">
        <f>ELENCO!E21</f>
        <v>G.P.MONTI DELLA TOLFA L'AIRONE</v>
      </c>
      <c r="L18" t="str">
        <f t="array" ref="L18">IF(ROWS(K$4:K18)&gt;$J$4,"",INDEX($K$4:$K$653,SMALL(IF(FREQUENCY(MATCH($K$4:$K$653,$K$4:$K$653,0),ROW($K$4:$K$653)-ROW($K$4)+1),ROW($K$4:$K$653)-ROW($K$4)+1),ROWS(K$4:K18))))</f>
        <v>ATLETICA 361 GRADI</v>
      </c>
      <c r="M18">
        <f t="shared" si="0"/>
        <v>1</v>
      </c>
    </row>
    <row r="19" spans="1:13" ht="14.1" customHeight="1">
      <c r="A19">
        <f t="shared" si="3"/>
        <v>13</v>
      </c>
      <c r="C19" s="8" t="str">
        <f t="array" ref="C19">IF(A19="","",INDEX($L$4:$L$204,SMALL(IF($M$4:$M$204=D19,ROW($M$4:$M$204)-ROW($M$4)+1),COUNTIF(D$7:D19,D19))))</f>
        <v>ATHLETIC LAB AMELIA</v>
      </c>
      <c r="D19" s="13">
        <f t="shared" si="2"/>
        <v>3</v>
      </c>
      <c r="K19" t="str">
        <f>ELENCO!E22</f>
        <v>ATLETICA 361 GRADI</v>
      </c>
      <c r="L19" t="str">
        <f t="array" ref="L19">IF(ROWS(K$4:K19)&gt;$J$4,"",INDEX($K$4:$K$653,SMALL(IF(FREQUENCY(MATCH($K$4:$K$653,$K$4:$K$653,0),ROW($K$4:$K$653)-ROW($K$4)+1),ROW($K$4:$K$653)-ROW($K$4)+1),ROWS(K$4:K19))))</f>
        <v>AMICI DELLA MARCIA MASSAROSA</v>
      </c>
      <c r="M19">
        <f t="shared" si="0"/>
        <v>1</v>
      </c>
    </row>
    <row r="20" spans="1:13" ht="14.1" customHeight="1">
      <c r="A20">
        <f t="shared" si="3"/>
        <v>14</v>
      </c>
      <c r="C20" s="8" t="str">
        <f t="array" ref="C20">IF(A20="","",INDEX($L$4:$L$204,SMALL(IF($M$4:$M$204=D20,ROW($M$4:$M$204)-ROW($M$4)+1),COUNTIF(D$7:D20,D20))))</f>
        <v>UISP ABBADIA SAN SALVATORE</v>
      </c>
      <c r="D20" s="13">
        <f t="shared" si="2"/>
        <v>3</v>
      </c>
      <c r="K20" t="str">
        <f>ELENCO!E23</f>
        <v>AMICI DELLA MARCIA MASSAROSA</v>
      </c>
      <c r="L20" t="str">
        <f t="array" ref="L20">IF(ROWS(K$4:K20)&gt;$J$4,"",INDEX($K$4:$K$653,SMALL(IF(FREQUENCY(MATCH($K$4:$K$653,$K$4:$K$653,0),ROW($K$4:$K$653)-ROW($K$4)+1),ROW($K$4:$K$653)-ROW($K$4)+1),ROWS(K$4:K20))))</f>
        <v>ATLETICA CAMPI BISENZIO</v>
      </c>
      <c r="M20">
        <f t="shared" si="0"/>
        <v>1</v>
      </c>
    </row>
    <row r="21" spans="1:13" ht="14.1" customHeight="1">
      <c r="A21">
        <f t="shared" si="3"/>
        <v>15</v>
      </c>
      <c r="C21" s="8" t="str">
        <f t="array" ref="C21">IF(A21="","",INDEX($L$4:$L$204,SMALL(IF($M$4:$M$204=D21,ROW($M$4:$M$204)-ROW($M$4)+1),COUNTIF(D$7:D21,D21))))</f>
        <v>G.P.MONTI DELLA TOLFA L'AIRONE</v>
      </c>
      <c r="D21" s="13">
        <f t="shared" si="2"/>
        <v>3</v>
      </c>
      <c r="K21" t="str">
        <f>ELENCO!E24</f>
        <v>ATLETICA COSTA D'ARGENTO</v>
      </c>
      <c r="L21" t="str">
        <f t="array" ref="L21">IF(ROWS(K$4:K21)&gt;$J$4,"",INDEX($K$4:$K$653,SMALL(IF(FREQUENCY(MATCH($K$4:$K$653,$K$4:$K$653,0),ROW($K$4:$K$653)-ROW($K$4)+1),ROW($K$4:$K$653)-ROW($K$4)+1),ROWS(K$4:K21))))</f>
        <v>ASD SEMPRE DI CORSA TEAM TESTI</v>
      </c>
      <c r="M21">
        <f t="shared" si="0"/>
        <v>2</v>
      </c>
    </row>
    <row r="22" spans="1:13" ht="14.1" customHeight="1">
      <c r="A22">
        <f t="shared" si="3"/>
        <v>16</v>
      </c>
      <c r="C22" s="8" t="str">
        <f t="array" ref="C22">IF(A22="","",INDEX($L$4:$L$204,SMALL(IF($M$4:$M$204=D22,ROW($M$4:$M$204)-ROW($M$4)+1),COUNTIF(D$7:D22,D22))))</f>
        <v>AT RUNNING</v>
      </c>
      <c r="D22" s="13">
        <f t="shared" si="2"/>
        <v>3</v>
      </c>
      <c r="K22" t="str">
        <f>ELENCO!E25</f>
        <v>ATLETICA CAMPI BISENZIO</v>
      </c>
      <c r="L22" t="str">
        <f t="array" ref="L22">IF(ROWS(K$4:K22)&gt;$J$4,"",INDEX($K$4:$K$653,SMALL(IF(FREQUENCY(MATCH($K$4:$K$653,$K$4:$K$653,0),ROW($K$4:$K$653)-ROW($K$4)+1),ROW($K$4:$K$653)-ROW($K$4)+1),ROWS(K$4:K22))))</f>
        <v>TERRE ETRUSCO LABRONICHE</v>
      </c>
      <c r="M22">
        <f t="shared" si="0"/>
        <v>1</v>
      </c>
    </row>
    <row r="23" spans="1:13" ht="14.1" customHeight="1">
      <c r="A23">
        <f t="shared" si="3"/>
        <v>17</v>
      </c>
      <c r="C23" s="8" t="str">
        <f t="array" ref="C23">IF(A23="","",INDEX($L$4:$L$204,SMALL(IF($M$4:$M$204=D23,ROW($M$4:$M$204)-ROW($M$4)+1),COUNTIF(D$7:D23,D23))))</f>
        <v>POLISPORTIVA MONTALTO</v>
      </c>
      <c r="D23" s="13">
        <f t="shared" si="2"/>
        <v>3</v>
      </c>
      <c r="K23" t="str">
        <f>ELENCO!E26</f>
        <v>ASD SEMPRE DI CORSA TEAM TESTI</v>
      </c>
      <c r="L23" t="str">
        <f t="array" ref="L23">IF(ROWS(K$4:K23)&gt;$J$4,"",INDEX($K$4:$K$653,SMALL(IF(FREQUENCY(MATCH($K$4:$K$653,$K$4:$K$653,0),ROW($K$4:$K$653)-ROW($K$4)+1),ROW($K$4:$K$653)-ROW($K$4)+1),ROWS(K$4:K23))))</f>
        <v>G.S. ATLETICA PEGASO</v>
      </c>
      <c r="M23">
        <f t="shared" si="0"/>
        <v>1</v>
      </c>
    </row>
    <row r="24" spans="1:13" ht="14.1" customHeight="1">
      <c r="A24">
        <f t="shared" si="3"/>
        <v>18</v>
      </c>
      <c r="C24" s="8" t="str">
        <f t="array" ref="C24">IF(A24="","",INDEX($L$4:$L$204,SMALL(IF($M$4:$M$204=D24,ROW($M$4:$M$204)-ROW($M$4)+1),COUNTIF(D$7:D24,D24))))</f>
        <v>LIBERTAS ORVIETO</v>
      </c>
      <c r="D24" s="13">
        <f t="shared" si="2"/>
        <v>3</v>
      </c>
      <c r="K24">
        <f>ELENCO!E27</f>
        <v>0</v>
      </c>
      <c r="L24" t="str">
        <f t="array" ref="L24">IF(ROWS(K$4:K24)&gt;$J$4,"",INDEX($K$4:$K$653,SMALL(IF(FREQUENCY(MATCH($K$4:$K$653,$K$4:$K$653,0),ROW($K$4:$K$653)-ROW($K$4)+1),ROW($K$4:$K$653)-ROW($K$4)+1),ROWS(K$4:K24))))</f>
        <v>G.P. AVIS PIOMBINO</v>
      </c>
      <c r="M24">
        <f t="shared" si="0"/>
        <v>1</v>
      </c>
    </row>
    <row r="25" spans="1:13" ht="14.1" customHeight="1">
      <c r="A25">
        <f t="shared" si="3"/>
        <v>19</v>
      </c>
      <c r="C25" s="8" t="str">
        <f t="array" ref="C25">IF(A25="","",INDEX($L$4:$L$204,SMALL(IF($M$4:$M$204=D25,ROW($M$4:$M$204)-ROW($M$4)+1),COUNTIF(D$7:D25,D25))))</f>
        <v>ATL. ORTE</v>
      </c>
      <c r="D25" s="13">
        <f t="shared" si="2"/>
        <v>3</v>
      </c>
      <c r="K25" t="str">
        <f>ELENCO!E28</f>
        <v>TERRE ETRUSCO LABRONICHE</v>
      </c>
      <c r="L25" t="str">
        <f t="array" ref="L25">IF(ROWS(K$4:K25)&gt;$J$4,"",INDEX($K$4:$K$653,SMALL(IF(FREQUENCY(MATCH($K$4:$K$653,$K$4:$K$653,0),ROW($K$4:$K$653)-ROW($K$4)+1),ROW($K$4:$K$653)-ROW($K$4)+1),ROWS(K$4:K25))))</f>
        <v>ATL. VETRALLA</v>
      </c>
      <c r="M25">
        <f t="shared" si="0"/>
        <v>1</v>
      </c>
    </row>
    <row r="26" spans="1:13" ht="14.1" customHeight="1">
      <c r="A26">
        <f t="shared" si="3"/>
        <v>20</v>
      </c>
      <c r="C26" s="8" t="str">
        <f t="array" ref="C26">IF(A26="","",INDEX($L$4:$L$204,SMALL(IF($M$4:$M$204=D26,ROW($M$4:$M$204)-ROW($M$4)+1),COUNTIF(D$7:D26,D26))))</f>
        <v>PODISTICA CORCHIANO</v>
      </c>
      <c r="D26" s="13">
        <f t="shared" si="2"/>
        <v>3</v>
      </c>
      <c r="K26">
        <f>ELENCO!E29</f>
        <v>0</v>
      </c>
      <c r="L26" t="str">
        <f t="array" ref="L26">IF(ROWS(K$4:K26)&gt;$J$4,"",INDEX($K$4:$K$653,SMALL(IF(FREQUENCY(MATCH($K$4:$K$653,$K$4:$K$653,0),ROW($K$4:$K$653)-ROW($K$4)+1),ROW($K$4:$K$653)-ROW($K$4)+1),ROWS(K$4:K26))))</f>
        <v>AT RUNNING</v>
      </c>
      <c r="M26">
        <f t="shared" si="0"/>
        <v>3</v>
      </c>
    </row>
    <row r="27" spans="1:13" ht="14.1" customHeight="1">
      <c r="A27">
        <f t="shared" si="3"/>
        <v>21</v>
      </c>
      <c r="C27" s="8" t="str">
        <f t="array" ref="C27">IF(A27="","",INDEX($L$4:$L$204,SMALL(IF($M$4:$M$204=D27,ROW($M$4:$M$204)-ROW($M$4)+1),COUNTIF(D$7:D27,D27))))</f>
        <v>RUN &amp; SMILE</v>
      </c>
      <c r="D27" s="13">
        <f t="shared" si="2"/>
        <v>3</v>
      </c>
      <c r="K27">
        <f>ELENCO!E30</f>
        <v>0</v>
      </c>
      <c r="L27" t="str">
        <f t="array" ref="L27">IF(ROWS(K$4:K27)&gt;$J$4,"",INDEX($K$4:$K$653,SMALL(IF(FREQUENCY(MATCH($K$4:$K$653,$K$4:$K$653,0),ROW($K$4:$K$653)-ROW($K$4)+1),ROW($K$4:$K$653)-ROW($K$4)+1),ROWS(K$4:K27))))</f>
        <v>LET'S RUN FOR SOLIDARITY</v>
      </c>
      <c r="M27">
        <f t="shared" si="0"/>
        <v>2</v>
      </c>
    </row>
    <row r="28" spans="1:13" ht="14.1" customHeight="1">
      <c r="A28">
        <f t="shared" si="3"/>
        <v>22</v>
      </c>
      <c r="C28" s="8" t="str">
        <f t="array" ref="C28">IF(A28="","",INDEX($L$4:$L$204,SMALL(IF($M$4:$M$204=D28,ROW($M$4:$M$204)-ROW($M$4)+1),COUNTIF(D$7:D28,D28))))</f>
        <v>G.S. BANCARI ROMANI</v>
      </c>
      <c r="D28" s="13">
        <f t="shared" si="2"/>
        <v>3</v>
      </c>
      <c r="K28" t="str">
        <f>ELENCO!E31</f>
        <v>PODISTICA IL CAMPINO</v>
      </c>
      <c r="L28" t="str">
        <f t="array" ref="L28">IF(ROWS(K$4:K28)&gt;$J$4,"",INDEX($K$4:$K$653,SMALL(IF(FREQUENCY(MATCH($K$4:$K$653,$K$4:$K$653,0),ROW($K$4:$K$653)-ROW($K$4)+1),ROW($K$4:$K$653)-ROW($K$4)+1),ROWS(K$4:K28))))</f>
        <v>BOLSENA FORUM SPORT</v>
      </c>
      <c r="M28">
        <f t="shared" si="0"/>
        <v>1</v>
      </c>
    </row>
    <row r="29" spans="1:13" ht="14.1" customHeight="1">
      <c r="A29">
        <f t="shared" si="3"/>
        <v>23</v>
      </c>
      <c r="C29" s="8" t="str">
        <f t="array" ref="C29">IF(A29="","",INDEX($L$4:$L$204,SMALL(IF($M$4:$M$204=D29,ROW($M$4:$M$204)-ROW($M$4)+1),COUNTIF(D$7:D29,D29))))</f>
        <v>ATLETICA GHENZANO</v>
      </c>
      <c r="D29" s="13">
        <f t="shared" si="2"/>
        <v>3</v>
      </c>
      <c r="K29">
        <f>ELENCO!E32</f>
        <v>0</v>
      </c>
      <c r="L29" t="str">
        <f t="array" ref="L29">IF(ROWS(K$4:K29)&gt;$J$4,"",INDEX($K$4:$K$653,SMALL(IF(FREQUENCY(MATCH($K$4:$K$653,$K$4:$K$653,0),ROW($K$4:$K$653)-ROW($K$4)+1),ROW($K$4:$K$653)-ROW($K$4)+1),ROWS(K$4:K29))))</f>
        <v>ASD VALDISERCHIO</v>
      </c>
      <c r="M29">
        <f t="shared" si="0"/>
        <v>2</v>
      </c>
    </row>
    <row r="30" spans="1:13" ht="14.1" customHeight="1">
      <c r="A30">
        <f t="shared" si="3"/>
        <v>24</v>
      </c>
      <c r="C30" s="8" t="str">
        <f t="array" ref="C30">IF(A30="","",INDEX($L$4:$L$204,SMALL(IF($M$4:$M$204=D30,ROW($M$4:$M$204)-ROW($M$4)+1),COUNTIF(D$7:D30,D30))))</f>
        <v>SUBBIANO MARATHON</v>
      </c>
      <c r="D30" s="13">
        <f t="shared" si="2"/>
        <v>2</v>
      </c>
      <c r="K30" t="str">
        <f>ELENCO!E33</f>
        <v>G.S. ATLETICA PEGASO</v>
      </c>
      <c r="L30" t="str">
        <f t="array" ref="L30">IF(ROWS(K$4:K30)&gt;$J$4,"",INDEX($K$4:$K$653,SMALL(IF(FREQUENCY(MATCH($K$4:$K$653,$K$4:$K$653,0),ROW($K$4:$K$653)-ROW($K$4)+1),ROW($K$4:$K$653)-ROW($K$4)+1),ROWS(K$4:K30))))</f>
        <v>ASD GOLFO DEI POETI</v>
      </c>
      <c r="M30">
        <f t="shared" si="0"/>
        <v>1</v>
      </c>
    </row>
    <row r="31" spans="1:13" ht="14.1" customHeight="1">
      <c r="A31">
        <f t="shared" si="3"/>
        <v>25</v>
      </c>
      <c r="C31" s="8" t="str">
        <f t="array" ref="C31">IF(A31="","",INDEX($L$4:$L$204,SMALL(IF($M$4:$M$204=D31,ROW($M$4:$M$204)-ROW($M$4)+1),COUNTIF(D$7:D31,D31))))</f>
        <v>AM.POD. AREZZO</v>
      </c>
      <c r="D31" s="13">
        <f t="shared" si="2"/>
        <v>2</v>
      </c>
      <c r="K31" t="str">
        <f>ELENCO!E34</f>
        <v>G.S. FILIPPIDE</v>
      </c>
      <c r="L31" t="str">
        <f t="array" ref="L31">IF(ROWS(K$4:K31)&gt;$J$4,"",INDEX($K$4:$K$653,SMALL(IF(FREQUENCY(MATCH($K$4:$K$653,$K$4:$K$653,0),ROW($K$4:$K$653)-ROW($K$4)+1),ROW($K$4:$K$653)-ROW($K$4)+1),ROWS(K$4:K31))))</f>
        <v>MONTECATINI MARATHON</v>
      </c>
      <c r="M31">
        <f t="shared" si="0"/>
        <v>4</v>
      </c>
    </row>
    <row r="32" spans="1:13" ht="14.1" customHeight="1">
      <c r="A32">
        <f t="shared" si="3"/>
        <v>26</v>
      </c>
      <c r="C32" s="8" t="str">
        <f t="array" ref="C32">IF(A32="","",INDEX($L$4:$L$204,SMALL(IF($M$4:$M$204=D32,ROW($M$4:$M$204)-ROW($M$4)+1),COUNTIF(D$7:D32,D32))))</f>
        <v>SP TORRE DEL MANGIA SIENA</v>
      </c>
      <c r="D32" s="13">
        <f t="shared" si="2"/>
        <v>2</v>
      </c>
      <c r="K32" t="str">
        <f>ELENCO!E35</f>
        <v>ATLETICA COSTA D'ARGENTO</v>
      </c>
      <c r="L32" t="str">
        <f t="array" ref="L32">IF(ROWS(K$4:K32)&gt;$J$4,"",INDEX($K$4:$K$653,SMALL(IF(FREQUENCY(MATCH($K$4:$K$653,$K$4:$K$653,0),ROW($K$4:$K$653)-ROW($K$4)+1),ROW($K$4:$K$653)-ROW($K$4)+1),ROWS(K$4:K32))))</f>
        <v>ASD 4 STORMO</v>
      </c>
      <c r="M32">
        <f t="shared" si="0"/>
        <v>1</v>
      </c>
    </row>
    <row r="33" spans="1:13" ht="14.1" customHeight="1">
      <c r="A33">
        <f t="shared" si="3"/>
        <v>27</v>
      </c>
      <c r="C33" s="8" t="str">
        <f t="array" ref="C33">IF(A33="","",INDEX($L$4:$L$204,SMALL(IF($M$4:$M$204=D33,ROW($M$4:$M$204)-ROW($M$4)+1),COUNTIF(D$7:D33,D33))))</f>
        <v>AMATORI POD. TERNI</v>
      </c>
      <c r="D33" s="13">
        <f t="shared" si="2"/>
        <v>2</v>
      </c>
      <c r="K33" t="str">
        <f>ELENCO!E36</f>
        <v>G.P. AVIS PIOMBINO</v>
      </c>
      <c r="L33" t="str">
        <f t="array" ref="L33">IF(ROWS(K$4:K33)&gt;$J$4,"",INDEX($K$4:$K$653,SMALL(IF(FREQUENCY(MATCH($K$4:$K$653,$K$4:$K$653,0),ROW($K$4:$K$653)-ROW($K$4)+1),ROW($K$4:$K$653)-ROW($K$4)+1),ROWS(K$4:K33))))</f>
        <v>RUNNERS CANINO</v>
      </c>
      <c r="M33">
        <f t="shared" si="0"/>
        <v>4</v>
      </c>
    </row>
    <row r="34" spans="1:13" ht="14.1" customHeight="1">
      <c r="A34">
        <f t="shared" si="3"/>
        <v>28</v>
      </c>
      <c r="C34" s="8" t="str">
        <f t="array" ref="C34">IF(A34="","",INDEX($L$4:$L$204,SMALL(IF($M$4:$M$204=D34,ROW($M$4:$M$204)-ROW($M$4)+1),COUNTIF(D$7:D34,D34))))</f>
        <v>ASD SEMPRE DI CORSA TEAM TESTI</v>
      </c>
      <c r="D34" s="13">
        <f t="shared" si="2"/>
        <v>2</v>
      </c>
      <c r="K34" t="str">
        <f>ELENCO!E37</f>
        <v>ATL. VETRALLA</v>
      </c>
      <c r="L34" t="str">
        <f t="array" ref="L34">IF(ROWS(K$4:K34)&gt;$J$4,"",INDEX($K$4:$K$653,SMALL(IF(FREQUENCY(MATCH($K$4:$K$653,$K$4:$K$653,0),ROW($K$4:$K$653)-ROW($K$4)+1),ROW($K$4:$K$653)-ROW($K$4)+1),ROWS(K$4:K34))))</f>
        <v>ATLETICA COSTA ETRUSCA</v>
      </c>
      <c r="M34">
        <f t="shared" si="0"/>
        <v>2</v>
      </c>
    </row>
    <row r="35" spans="1:13" ht="14.1" customHeight="1">
      <c r="A35">
        <f t="shared" si="3"/>
        <v>29</v>
      </c>
      <c r="C35" s="8" t="str">
        <f t="array" ref="C35">IF(A35="","",INDEX($L$4:$L$204,SMALL(IF($M$4:$M$204=D35,ROW($M$4:$M$204)-ROW($M$4)+1),COUNTIF(D$7:D35,D35))))</f>
        <v>LET'S RUN FOR SOLIDARITY</v>
      </c>
      <c r="D35" s="13">
        <f t="shared" si="2"/>
        <v>2</v>
      </c>
      <c r="K35" t="str">
        <f>ELENCO!E38</f>
        <v>ATLETICA COSTA D'ARGENTO</v>
      </c>
      <c r="L35" t="str">
        <f t="array" ref="L35">IF(ROWS(K$4:K35)&gt;$J$4,"",INDEX($K$4:$K$653,SMALL(IF(FREQUENCY(MATCH($K$4:$K$653,$K$4:$K$653,0),ROW($K$4:$K$653)-ROW($K$4)+1),ROW($K$4:$K$653)-ROW($K$4)+1),ROWS(K$4:K35))))</f>
        <v>TEAM MARATHON BIKE</v>
      </c>
      <c r="M35">
        <f t="shared" si="0"/>
        <v>7</v>
      </c>
    </row>
    <row r="36" spans="1:13" ht="14.1" customHeight="1">
      <c r="A36">
        <f t="shared" si="3"/>
        <v>30</v>
      </c>
      <c r="C36" s="8" t="str">
        <f t="array" ref="C36">IF(A36="","",INDEX($L$4:$L$204,SMALL(IF($M$4:$M$204=D36,ROW($M$4:$M$204)-ROW($M$4)+1),COUNTIF(D$7:D36,D36))))</f>
        <v>ASD VALDISERCHIO</v>
      </c>
      <c r="D36" s="13">
        <f t="shared" si="2"/>
        <v>2</v>
      </c>
      <c r="K36" t="str">
        <f>ELENCO!E39</f>
        <v>SP TORRE DEL MANGIA SIENA</v>
      </c>
      <c r="L36" t="str">
        <f t="array" ref="L36">IF(ROWS(K$4:K36)&gt;$J$4,"",INDEX($K$4:$K$653,SMALL(IF(FREQUENCY(MATCH($K$4:$K$653,$K$4:$K$653,0),ROW($K$4:$K$653)-ROW($K$4)+1),ROW($K$4:$K$653)-ROW($K$4)+1),ROWS(K$4:K36))))</f>
        <v>TERNANA MARATHON CLUB</v>
      </c>
      <c r="M36">
        <f t="shared" si="0"/>
        <v>2</v>
      </c>
    </row>
    <row r="37" spans="1:13" ht="14.1" customHeight="1">
      <c r="A37">
        <f t="shared" si="3"/>
        <v>31</v>
      </c>
      <c r="C37" s="8" t="str">
        <f t="array" ref="C37">IF(A37="","",INDEX($L$4:$L$204,SMALL(IF($M$4:$M$204=D37,ROW($M$4:$M$204)-ROW($M$4)+1),COUNTIF(D$7:D37,D37))))</f>
        <v>ATLETICA COSTA ETRUSCA</v>
      </c>
      <c r="D37" s="13">
        <f t="shared" si="2"/>
        <v>2</v>
      </c>
      <c r="K37" t="str">
        <f>ELENCO!E40</f>
        <v>AM.POD. AREZZO</v>
      </c>
      <c r="L37" t="str">
        <f t="array" ref="L37">IF(ROWS(K$4:K37)&gt;$J$4,"",INDEX($K$4:$K$653,SMALL(IF(FREQUENCY(MATCH($K$4:$K$653,$K$4:$K$653,0),ROW($K$4:$K$653)-ROW($K$4)+1),ROW($K$4:$K$653)-ROW($K$4)+1),ROWS(K$4:K37))))</f>
        <v>NAVE U.S.</v>
      </c>
      <c r="M37">
        <f t="shared" si="0"/>
        <v>1</v>
      </c>
    </row>
    <row r="38" spans="1:13" ht="14.1" customHeight="1">
      <c r="A38">
        <f t="shared" si="3"/>
        <v>32</v>
      </c>
      <c r="C38" s="8" t="str">
        <f t="array" ref="C38">IF(A38="","",INDEX($L$4:$L$204,SMALL(IF($M$4:$M$204=D38,ROW($M$4:$M$204)-ROW($M$4)+1),COUNTIF(D$7:D38,D38))))</f>
        <v>TERNANA MARATHON CLUB</v>
      </c>
      <c r="D38" s="13">
        <f t="shared" si="2"/>
        <v>2</v>
      </c>
      <c r="K38" t="str">
        <f>ELENCO!E41</f>
        <v>AT RUNNING</v>
      </c>
      <c r="L38" t="str">
        <f t="array" ref="L38">IF(ROWS(K$4:K38)&gt;$J$4,"",INDEX($K$4:$K$653,SMALL(IF(FREQUENCY(MATCH($K$4:$K$653,$K$4:$K$653,0),ROW($K$4:$K$653)-ROW($K$4)+1),ROW($K$4:$K$653)-ROW($K$4)+1),ROWS(K$4:K38))))</f>
        <v>ATL. MONTEFIASCONE</v>
      </c>
      <c r="M38">
        <f t="shared" si="0"/>
        <v>4</v>
      </c>
    </row>
    <row r="39" spans="1:13" ht="14.1" customHeight="1">
      <c r="A39">
        <f t="shared" si="3"/>
        <v>33</v>
      </c>
      <c r="C39" s="8" t="str">
        <f t="array" ref="C39">IF(A39="","",INDEX($L$4:$L$204,SMALL(IF($M$4:$M$204=D39,ROW($M$4:$M$204)-ROW($M$4)+1),COUNTIF(D$7:D39,D39))))</f>
        <v>ASD TTM TRAIL TEAM MAREMMA</v>
      </c>
      <c r="D39" s="13">
        <f t="shared" si="2"/>
        <v>2</v>
      </c>
      <c r="K39" t="str">
        <f>ELENCO!E42</f>
        <v>LET'S RUN FOR SOLIDARITY</v>
      </c>
      <c r="L39" t="str">
        <f t="array" ref="L39">IF(ROWS(K$4:K39)&gt;$J$4,"",INDEX($K$4:$K$653,SMALL(IF(FREQUENCY(MATCH($K$4:$K$653,$K$4:$K$653,0),ROW($K$4:$K$653)-ROW($K$4)+1),ROW($K$4:$K$653)-ROW($K$4)+1),ROWS(K$4:K39))))</f>
        <v>POLISPORTIVA MONTALTO</v>
      </c>
      <c r="M39">
        <f t="shared" si="0"/>
        <v>3</v>
      </c>
    </row>
    <row r="40" spans="1:13" ht="14.1" customHeight="1">
      <c r="A40">
        <f t="shared" si="3"/>
        <v>34</v>
      </c>
      <c r="C40" s="8" t="str">
        <f t="array" ref="C40">IF(A40="","",INDEX($L$4:$L$204,SMALL(IF($M$4:$M$204=D40,ROW($M$4:$M$204)-ROW($M$4)+1),COUNTIF(D$7:D40,D40))))</f>
        <v>CICLO CLUB QUOTA MILLE CORTONA</v>
      </c>
      <c r="D40" s="13">
        <f t="shared" ref="D40:D71" si="4">IF(A40="","",LARGE($M$4:$M$204,ROW(D40)-6))</f>
        <v>2</v>
      </c>
      <c r="K40" t="str">
        <f>ELENCO!E43</f>
        <v>BOLSENA FORUM SPORT</v>
      </c>
      <c r="L40" t="str">
        <f t="array" ref="L40">IF(ROWS(K$4:K40)&gt;$J$4,"",INDEX($K$4:$K$653,SMALL(IF(FREQUENCY(MATCH($K$4:$K$653,$K$4:$K$653,0),ROW($K$4:$K$653)-ROW($K$4)+1),ROW($K$4:$K$653)-ROW($K$4)+1),ROWS(K$4:K40))))</f>
        <v>PODISTI RECCO REGGELLO</v>
      </c>
      <c r="M40">
        <f t="shared" si="0"/>
        <v>1</v>
      </c>
    </row>
    <row r="41" spans="1:13" ht="14.1" customHeight="1">
      <c r="A41">
        <f t="shared" si="3"/>
        <v>35</v>
      </c>
      <c r="C41" s="8" t="str">
        <f t="array" ref="C41">IF(A41="","",INDEX($L$4:$L$204,SMALL(IF($M$4:$M$204=D41,ROW($M$4:$M$204)-ROW($M$4)+1),COUNTIF(D$7:D41,D41))))</f>
        <v>RUNNER TRAINER</v>
      </c>
      <c r="D41" s="13">
        <f t="shared" si="4"/>
        <v>2</v>
      </c>
      <c r="K41" t="str">
        <f>ELENCO!E44</f>
        <v>ASD VALDISERCHIO</v>
      </c>
      <c r="L41" t="str">
        <f t="array" ref="L41">IF(ROWS(K$4:K41)&gt;$J$4,"",INDEX($K$4:$K$653,SMALL(IF(FREQUENCY(MATCH($K$4:$K$653,$K$4:$K$653,0),ROW($K$4:$K$653)-ROW($K$4)+1),ROW($K$4:$K$653)-ROW($K$4)+1),ROWS(K$4:K41))))</f>
        <v>G.S. CAPPUCCINI SIENA</v>
      </c>
      <c r="M41">
        <f t="shared" si="0"/>
        <v>1</v>
      </c>
    </row>
    <row r="42" spans="1:13" ht="14.1" customHeight="1">
      <c r="A42">
        <f t="shared" si="3"/>
        <v>36</v>
      </c>
      <c r="C42" s="8" t="str">
        <f t="array" ref="C42">IF(A42="","",INDEX($L$4:$L$204,SMALL(IF($M$4:$M$204=D42,ROW($M$4:$M$204)-ROW($M$4)+1),COUNTIF(D$7:D42,D42))))</f>
        <v>ORVIETO RUNNERS</v>
      </c>
      <c r="D42" s="13">
        <f t="shared" si="4"/>
        <v>2</v>
      </c>
      <c r="K42">
        <f>ELENCO!E45</f>
        <v>0</v>
      </c>
      <c r="L42" t="str">
        <f t="array" ref="L42">IF(ROWS(K$4:K42)&gt;$J$4,"",INDEX($K$4:$K$653,SMALL(IF(FREQUENCY(MATCH($K$4:$K$653,$K$4:$K$653,0),ROW($K$4:$K$653)-ROW($K$4)+1),ROW($K$4:$K$653)-ROW($K$4)+1),ROWS(K$4:K42))))</f>
        <v>ASD TTM TRAIL TEAM MAREMMA</v>
      </c>
      <c r="M42">
        <f t="shared" si="0"/>
        <v>2</v>
      </c>
    </row>
    <row r="43" spans="1:13" ht="14.1" customHeight="1">
      <c r="A43">
        <f t="shared" si="3"/>
        <v>37</v>
      </c>
      <c r="C43" s="8" t="str">
        <f t="array" ref="C43">IF(A43="","",INDEX($L$4:$L$204,SMALL(IF($M$4:$M$204=D43,ROW($M$4:$M$204)-ROW($M$4)+1),COUNTIF(D$7:D43,D43))))</f>
        <v>POLISPORTIVA ORIOLO</v>
      </c>
      <c r="D43" s="13">
        <f t="shared" si="4"/>
        <v>2</v>
      </c>
      <c r="K43" t="str">
        <f>ELENCO!E46</f>
        <v>ASD GOLFO DEI POETI</v>
      </c>
      <c r="L43" t="str">
        <f t="array" ref="L43">IF(ROWS(K$4:K43)&gt;$J$4,"",INDEX($K$4:$K$653,SMALL(IF(FREQUENCY(MATCH($K$4:$K$653,$K$4:$K$653,0),ROW($K$4:$K$653)-ROW($K$4)+1),ROW($K$4:$K$653)-ROW($K$4)+1),ROWS(K$4:K43))))</f>
        <v>ATLETICA FIRENZE MARATHON</v>
      </c>
      <c r="M43">
        <f t="shared" si="0"/>
        <v>1</v>
      </c>
    </row>
    <row r="44" spans="1:13" ht="14.1" customHeight="1">
      <c r="A44">
        <f t="shared" si="3"/>
        <v>38</v>
      </c>
      <c r="C44" s="8" t="str">
        <f t="array" ref="C44">IF(A44="","",INDEX($L$4:$L$204,SMALL(IF($M$4:$M$204=D44,ROW($M$4:$M$204)-ROW($M$4)+1),COUNTIF(D$7:D44,D44))))</f>
        <v>ATLETICA CASCINA</v>
      </c>
      <c r="D44" s="13">
        <f t="shared" si="4"/>
        <v>2</v>
      </c>
      <c r="K44" t="str">
        <f>ELENCO!E47</f>
        <v>MONTECATINI MARATHON</v>
      </c>
      <c r="L44" t="str">
        <f t="array" ref="L44">IF(ROWS(K$4:K44)&gt;$J$4,"",INDEX($K$4:$K$653,SMALL(IF(FREQUENCY(MATCH($K$4:$K$653,$K$4:$K$653,0),ROW($K$4:$K$653)-ROW($K$4)+1),ROW($K$4:$K$653)-ROW($K$4)+1),ROWS(K$4:K44))))</f>
        <v>TIBUR ECOTRAIL</v>
      </c>
      <c r="M44">
        <f t="shared" si="0"/>
        <v>1</v>
      </c>
    </row>
    <row r="45" spans="1:13" ht="14.1" customHeight="1">
      <c r="A45">
        <f t="shared" si="3"/>
        <v>39</v>
      </c>
      <c r="C45" s="8" t="str">
        <f t="array" ref="C45">IF(A45="","",INDEX($L$4:$L$204,SMALL(IF($M$4:$M$204=D45,ROW($M$4:$M$204)-ROW($M$4)+1),COUNTIF(D$7:D45,D45))))</f>
        <v>ATLETICA ALTA TOSCANA</v>
      </c>
      <c r="D45" s="13">
        <f t="shared" si="4"/>
        <v>2</v>
      </c>
      <c r="K45" t="str">
        <f>ELENCO!E48</f>
        <v>ASD 4 STORMO</v>
      </c>
      <c r="L45" t="str">
        <f t="array" ref="L45">IF(ROWS(K$4:K45)&gt;$J$4,"",INDEX($K$4:$K$653,SMALL(IF(FREQUENCY(MATCH($K$4:$K$653,$K$4:$K$653,0),ROW($K$4:$K$653)-ROW($K$4)+1),ROW($K$4:$K$653)-ROW($K$4)+1),ROWS(K$4:K45))))</f>
        <v>CICLO CLUB QUOTA MILLE CORTONA</v>
      </c>
      <c r="M45">
        <f t="shared" si="0"/>
        <v>2</v>
      </c>
    </row>
    <row r="46" spans="1:13" ht="14.1" customHeight="1">
      <c r="A46">
        <f t="shared" si="3"/>
        <v>40</v>
      </c>
      <c r="C46" s="8" t="str">
        <f t="array" ref="C46">IF(A46="","",INDEX($L$4:$L$204,SMALL(IF($M$4:$M$204=D46,ROW($M$4:$M$204)-ROW($M$4)+1),COUNTIF(D$7:D46,D46))))</f>
        <v>ASD G.P. AMICI DELLA PINETA</v>
      </c>
      <c r="D46" s="13">
        <f t="shared" si="4"/>
        <v>2</v>
      </c>
      <c r="K46" t="str">
        <f>ELENCO!E49</f>
        <v>MONTECATINI MARATHON</v>
      </c>
      <c r="L46" t="str">
        <f t="array" ref="L46">IF(ROWS(K$4:K46)&gt;$J$4,"",INDEX($K$4:$K$653,SMALL(IF(FREQUENCY(MATCH($K$4:$K$653,$K$4:$K$653,0),ROW($K$4:$K$653)-ROW($K$4)+1),ROW($K$4:$K$653)-ROW($K$4)+1),ROWS(K$4:K46))))</f>
        <v>RUNNER TRAINER</v>
      </c>
      <c r="M46">
        <f t="shared" si="0"/>
        <v>2</v>
      </c>
    </row>
    <row r="47" spans="1:13" ht="14.1" customHeight="1">
      <c r="A47">
        <f t="shared" si="3"/>
        <v>41</v>
      </c>
      <c r="C47" s="8" t="str">
        <f t="array" ref="C47">IF(A47="","",INDEX($L$4:$L$204,SMALL(IF($M$4:$M$204=D47,ROW($M$4:$M$204)-ROW($M$4)+1),COUNTIF(D$7:D47,D47))))</f>
        <v>G.S. MELE MARCE</v>
      </c>
      <c r="D47" s="13">
        <f t="shared" si="4"/>
        <v>2</v>
      </c>
      <c r="K47" t="str">
        <f>ELENCO!E50</f>
        <v>G.S.REALE STATO DEI PRESIDI</v>
      </c>
      <c r="L47" t="str">
        <f t="array" ref="L47">IF(ROWS(K$4:K47)&gt;$J$4,"",INDEX($K$4:$K$653,SMALL(IF(FREQUENCY(MATCH($K$4:$K$653,$K$4:$K$653,0),ROW($K$4:$K$653)-ROW($K$4)+1),ROW($K$4:$K$653)-ROW($K$4)+1),ROWS(K$4:K47))))</f>
        <v>ORVIETO RUNNERS</v>
      </c>
      <c r="M47">
        <f t="shared" si="0"/>
        <v>2</v>
      </c>
    </row>
    <row r="48" spans="1:13" ht="14.1" customHeight="1">
      <c r="A48">
        <f t="shared" si="3"/>
        <v>42</v>
      </c>
      <c r="C48" s="8" t="str">
        <f t="array" ref="C48">IF(A48="","",INDEX($L$4:$L$204,SMALL(IF($M$4:$M$204=D48,ROW($M$4:$M$204)-ROW($M$4)+1),COUNTIF(D$7:D48,D48))))</f>
        <v>ATLETICA TAINO</v>
      </c>
      <c r="D48" s="13">
        <f t="shared" si="4"/>
        <v>2</v>
      </c>
      <c r="K48" t="str">
        <f>ELENCO!E51</f>
        <v>PODISTICA IL CAMPINO</v>
      </c>
      <c r="L48" t="str">
        <f t="array" ref="L48">IF(ROWS(K$4:K48)&gt;$J$4,"",INDEX($K$4:$K$653,SMALL(IF(FREQUENCY(MATCH($K$4:$K$653,$K$4:$K$653,0),ROW($K$4:$K$653)-ROW($K$4)+1),ROW($K$4:$K$653)-ROW($K$4)+1),ROWS(K$4:K48))))</f>
        <v>ROMAECOMARATONA</v>
      </c>
      <c r="M48">
        <f t="shared" si="0"/>
        <v>8</v>
      </c>
    </row>
    <row r="49" spans="1:13" ht="14.1" customHeight="1">
      <c r="A49">
        <f t="shared" si="3"/>
        <v>43</v>
      </c>
      <c r="C49" s="8" t="str">
        <f t="array" ref="C49">IF(A49="","",INDEX($L$4:$L$204,SMALL(IF($M$4:$M$204=D49,ROW($M$4:$M$204)-ROW($M$4)+1),COUNTIF(D$7:D49,D49))))</f>
        <v>MUGELLO OUTDOOR ASD</v>
      </c>
      <c r="D49" s="13">
        <f t="shared" si="4"/>
        <v>2</v>
      </c>
      <c r="K49" t="str">
        <f>ELENCO!E52</f>
        <v>RUNNERS CANINO</v>
      </c>
      <c r="L49" t="str">
        <f t="array" ref="L49">IF(ROWS(K$4:K49)&gt;$J$4,"",INDEX($K$4:$K$653,SMALL(IF(FREQUENCY(MATCH($K$4:$K$653,$K$4:$K$653,0),ROW($K$4:$K$653)-ROW($K$4)+1),ROW($K$4:$K$653)-ROW($K$4)+1),ROWS(K$4:K49))))</f>
        <v>A.S. AMATORI VILLA PAMPHILI</v>
      </c>
      <c r="M49">
        <f t="shared" si="0"/>
        <v>1</v>
      </c>
    </row>
    <row r="50" spans="1:13" ht="14.1" customHeight="1">
      <c r="A50">
        <f t="shared" si="3"/>
        <v>44</v>
      </c>
      <c r="C50" s="8" t="str">
        <f t="array" ref="C50">IF(A50="","",INDEX($L$4:$L$204,SMALL(IF($M$4:$M$204=D50,ROW($M$4:$M$204)-ROW($M$4)+1),COUNTIF(D$7:D50,D50))))</f>
        <v>ASD PARMA MARATHON</v>
      </c>
      <c r="D50" s="13">
        <f t="shared" si="4"/>
        <v>2</v>
      </c>
      <c r="K50" t="str">
        <f>ELENCO!E53</f>
        <v>ATLETICA COSTA ETRUSCA</v>
      </c>
      <c r="L50" t="str">
        <f t="array" ref="L50">IF(ROWS(K$4:K50)&gt;$J$4,"",INDEX($K$4:$K$653,SMALL(IF(FREQUENCY(MATCH($K$4:$K$653,$K$4:$K$653,0),ROW($K$4:$K$653)-ROW($K$4)+1),ROW($K$4:$K$653)-ROW($K$4)+1),ROWS(K$4:K50))))</f>
        <v>LIBERTAS ORVIETO</v>
      </c>
      <c r="M50">
        <f t="shared" si="0"/>
        <v>3</v>
      </c>
    </row>
    <row r="51" spans="1:13" ht="14.1" customHeight="1">
      <c r="A51">
        <f t="shared" si="3"/>
        <v>45</v>
      </c>
      <c r="C51" s="8" t="str">
        <f t="array" ref="C51">IF(A51="","",INDEX($L$4:$L$204,SMALL(IF($M$4:$M$204=D51,ROW($M$4:$M$204)-ROW($M$4)+1),COUNTIF(D$7:D51,D51))))</f>
        <v>TRAIL RUNNING PROJECT</v>
      </c>
      <c r="D51" s="13">
        <f t="shared" si="4"/>
        <v>2</v>
      </c>
      <c r="K51" t="str">
        <f>ELENCO!E54</f>
        <v>MONTECATINI MARATHON</v>
      </c>
      <c r="L51" t="str">
        <f t="array" ref="L51">IF(ROWS(K$4:K51)&gt;$J$4,"",INDEX($K$4:$K$653,SMALL(IF(FREQUENCY(MATCH($K$4:$K$653,$K$4:$K$653,0),ROW($K$4:$K$653)-ROW($K$4)+1),ROW($K$4:$K$653)-ROW($K$4)+1),ROWS(K$4:K51))))</f>
        <v>LBM SPORT</v>
      </c>
      <c r="M51">
        <f t="shared" si="0"/>
        <v>1</v>
      </c>
    </row>
    <row r="52" spans="1:13" ht="14.1" customHeight="1">
      <c r="A52">
        <f t="shared" si="3"/>
        <v>46</v>
      </c>
      <c r="C52" s="8" t="str">
        <f t="array" ref="C52">IF(A52="","",INDEX($L$4:$L$204,SMALL(IF($M$4:$M$204=D52,ROW($M$4:$M$204)-ROW($M$4)+1),COUNTIF(D$7:D52,D52))))</f>
        <v>POLISP. RINASCITA MONTEVARCHI</v>
      </c>
      <c r="D52" s="13">
        <f t="shared" si="4"/>
        <v>2</v>
      </c>
      <c r="K52" t="str">
        <f>ELENCO!E55</f>
        <v>RUNNERS CANINO</v>
      </c>
      <c r="L52" t="str">
        <f t="array" ref="L52">IF(ROWS(K$4:K52)&gt;$J$4,"",INDEX($K$4:$K$653,SMALL(IF(FREQUENCY(MATCH($K$4:$K$653,$K$4:$K$653,0),ROW($K$4:$K$653)-ROW($K$4)+1),ROW($K$4:$K$653)-ROW($K$4)+1),ROWS(K$4:K52))))</f>
        <v>POLISPORTIVA ORIOLO</v>
      </c>
      <c r="M52">
        <f t="shared" si="0"/>
        <v>2</v>
      </c>
    </row>
    <row r="53" spans="1:13" ht="14.1" customHeight="1">
      <c r="A53">
        <f t="shared" ref="A53:A106" si="5">IF(A52="","",IF((A52+1)&gt;$D$4,"",A52+1))</f>
        <v>47</v>
      </c>
      <c r="C53" s="8" t="str">
        <f t="array" ref="C53">IF(A53="","",INDEX($L$4:$L$204,SMALL(IF($M$4:$M$204=D53,ROW($M$4:$M$204)-ROW($M$4)+1),COUNTIF(D$7:D53,D53))))</f>
        <v>ATL. IL PONTE</v>
      </c>
      <c r="D53" s="13">
        <f t="shared" si="4"/>
        <v>2</v>
      </c>
      <c r="K53" t="str">
        <f>ELENCO!E56</f>
        <v>TEAM MARATHON BIKE</v>
      </c>
      <c r="L53" t="str">
        <f t="array" ref="L53">IF(ROWS(K$4:K53)&gt;$J$4,"",INDEX($K$4:$K$653,SMALL(IF(FREQUENCY(MATCH($K$4:$K$653,$K$4:$K$653,0),ROW($K$4:$K$653)-ROW($K$4)+1),ROW($K$4:$K$653)-ROW($K$4)+1),ROWS(K$4:K53))))</f>
        <v>ATLETICA CASCINA</v>
      </c>
      <c r="M53">
        <f t="shared" si="0"/>
        <v>2</v>
      </c>
    </row>
    <row r="54" spans="1:13" ht="14.1" customHeight="1">
      <c r="A54">
        <f t="shared" si="5"/>
        <v>48</v>
      </c>
      <c r="C54" s="8" t="str">
        <f t="array" ref="C54">IF(A54="","",INDEX($L$4:$L$204,SMALL(IF($M$4:$M$204=D54,ROW($M$4:$M$204)-ROW($M$4)+1),COUNTIF(D$7:D54,D54))))</f>
        <v>A.S. RUNNERS SAN GEMINI</v>
      </c>
      <c r="D54" s="13">
        <f t="shared" si="4"/>
        <v>1</v>
      </c>
      <c r="K54" t="str">
        <f>ELENCO!E57</f>
        <v>TEAM MARATHON BIKE</v>
      </c>
      <c r="L54" t="str">
        <f t="array" ref="L54">IF(ROWS(K$4:K54)&gt;$J$4,"",INDEX($K$4:$K$653,SMALL(IF(FREQUENCY(MATCH($K$4:$K$653,$K$4:$K$653,0),ROW($K$4:$K$653)-ROW($K$4)+1),ROW($K$4:$K$653)-ROW($K$4)+1),ROWS(K$4:K54))))</f>
        <v>GP RICCARDO VALENTI</v>
      </c>
      <c r="M54">
        <f t="shared" si="0"/>
        <v>7</v>
      </c>
    </row>
    <row r="55" spans="1:13" ht="14.1" customHeight="1">
      <c r="A55">
        <f t="shared" si="5"/>
        <v>49</v>
      </c>
      <c r="C55" s="8" t="str">
        <f t="array" ref="C55">IF(A55="","",INDEX($L$4:$L$204,SMALL(IF($M$4:$M$204=D55,ROW($M$4:$M$204)-ROW($M$4)+1),COUNTIF(D$7:D55,D55))))</f>
        <v>ATLETICA 361 GRADI</v>
      </c>
      <c r="D55" s="13">
        <f t="shared" si="4"/>
        <v>1</v>
      </c>
      <c r="K55" t="str">
        <f>ELENCO!E58</f>
        <v>TERNANA MARATHON CLUB</v>
      </c>
      <c r="L55" t="str">
        <f t="array" ref="L55">IF(ROWS(K$4:K55)&gt;$J$4,"",INDEX($K$4:$K$653,SMALL(IF(FREQUENCY(MATCH($K$4:$K$653,$K$4:$K$653,0),ROW($K$4:$K$653)-ROW($K$4)+1),ROW($K$4:$K$653)-ROW($K$4)+1),ROWS(K$4:K55))))</f>
        <v>ASD SPORT TEAM TRIGORIA</v>
      </c>
      <c r="M55">
        <f t="shared" si="0"/>
        <v>1</v>
      </c>
    </row>
    <row r="56" spans="1:13" ht="14.1" customHeight="1">
      <c r="A56">
        <f t="shared" si="5"/>
        <v>50</v>
      </c>
      <c r="C56" s="8" t="str">
        <f t="array" ref="C56">IF(A56="","",INDEX($L$4:$L$204,SMALL(IF($M$4:$M$204=D56,ROW($M$4:$M$204)-ROW($M$4)+1),COUNTIF(D$7:D56,D56))))</f>
        <v>AMICI DELLA MARCIA MASSAROSA</v>
      </c>
      <c r="D56" s="13">
        <f t="shared" si="4"/>
        <v>1</v>
      </c>
      <c r="K56" t="str">
        <f>ELENCO!E59</f>
        <v>NAVE U.S.</v>
      </c>
      <c r="L56" t="str">
        <f t="array" ref="L56">IF(ROWS(K$4:K56)&gt;$J$4,"",INDEX($K$4:$K$653,SMALL(IF(FREQUENCY(MATCH($K$4:$K$653,$K$4:$K$653,0),ROW($K$4:$K$653)-ROW($K$4)+1),ROW($K$4:$K$653)-ROW($K$4)+1),ROWS(K$4:K56))))</f>
        <v>D + TRAIL</v>
      </c>
      <c r="M56">
        <f t="shared" si="0"/>
        <v>1</v>
      </c>
    </row>
    <row r="57" spans="1:13" ht="14.1" customHeight="1">
      <c r="A57">
        <f t="shared" si="5"/>
        <v>51</v>
      </c>
      <c r="C57" s="8" t="str">
        <f t="array" ref="C57">IF(A57="","",INDEX($L$4:$L$204,SMALL(IF($M$4:$M$204=D57,ROW($M$4:$M$204)-ROW($M$4)+1),COUNTIF(D$7:D57,D57))))</f>
        <v>ATLETICA CAMPI BISENZIO</v>
      </c>
      <c r="D57" s="13">
        <f t="shared" si="4"/>
        <v>1</v>
      </c>
      <c r="K57" t="str">
        <f>ELENCO!E60</f>
        <v>ATL. MONTEFIASCONE</v>
      </c>
      <c r="L57" t="str">
        <f t="array" ref="L57">IF(ROWS(K$4:K57)&gt;$J$4,"",INDEX($K$4:$K$653,SMALL(IF(FREQUENCY(MATCH($K$4:$K$653,$K$4:$K$653,0),ROW($K$4:$K$653)-ROW($K$4)+1),ROW($K$4:$K$653)-ROW($K$4)+1),ROWS(K$4:K57))))</f>
        <v>ASD LE ANCELLE</v>
      </c>
      <c r="M57">
        <f t="shared" si="0"/>
        <v>1</v>
      </c>
    </row>
    <row r="58" spans="1:13" ht="14.1" customHeight="1">
      <c r="A58">
        <f t="shared" si="5"/>
        <v>52</v>
      </c>
      <c r="C58" s="8" t="str">
        <f t="array" ref="C58">IF(A58="","",INDEX($L$4:$L$204,SMALL(IF($M$4:$M$204=D58,ROW($M$4:$M$204)-ROW($M$4)+1),COUNTIF(D$7:D58,D58))))</f>
        <v>TERRE ETRUSCO LABRONICHE</v>
      </c>
      <c r="D58" s="13">
        <f t="shared" si="4"/>
        <v>1</v>
      </c>
      <c r="K58">
        <f>ELENCO!E61</f>
        <v>0</v>
      </c>
      <c r="L58" t="str">
        <f t="array" ref="L58">IF(ROWS(K$4:K58)&gt;$J$4,"",INDEX($K$4:$K$653,SMALL(IF(FREQUENCY(MATCH($K$4:$K$653,$K$4:$K$653,0),ROW($K$4:$K$653)-ROW($K$4)+1),ROW($K$4:$K$653)-ROW($K$4)+1),ROWS(K$4:K58))))</f>
        <v>LA CHIANINA RUNNING</v>
      </c>
      <c r="M58">
        <f t="shared" si="0"/>
        <v>1</v>
      </c>
    </row>
    <row r="59" spans="1:13" ht="14.1" customHeight="1">
      <c r="A59">
        <f t="shared" si="5"/>
        <v>53</v>
      </c>
      <c r="C59" s="8" t="str">
        <f t="array" ref="C59">IF(A59="","",INDEX($L$4:$L$204,SMALL(IF($M$4:$M$204=D59,ROW($M$4:$M$204)-ROW($M$4)+1),COUNTIF(D$7:D59,D59))))</f>
        <v>G.S. ATLETICA PEGASO</v>
      </c>
      <c r="D59" s="13">
        <f t="shared" si="4"/>
        <v>1</v>
      </c>
      <c r="K59" t="str">
        <f>ELENCO!E62</f>
        <v>ATL. MONTEFIASCONE</v>
      </c>
      <c r="L59" t="str">
        <f t="array" ref="L59">IF(ROWS(K$4:K59)&gt;$J$4,"",INDEX($K$4:$K$653,SMALL(IF(FREQUENCY(MATCH($K$4:$K$653,$K$4:$K$653,0),ROW($K$4:$K$653)-ROW($K$4)+1),ROW($K$4:$K$653)-ROW($K$4)+1),ROWS(K$4:K59))))</f>
        <v>ATLETICA ALTA TOSCANA</v>
      </c>
      <c r="M59">
        <f t="shared" si="0"/>
        <v>2</v>
      </c>
    </row>
    <row r="60" spans="1:13" ht="14.1" customHeight="1">
      <c r="A60">
        <f t="shared" si="5"/>
        <v>54</v>
      </c>
      <c r="C60" s="8" t="str">
        <f t="array" ref="C60">IF(A60="","",INDEX($L$4:$L$204,SMALL(IF($M$4:$M$204=D60,ROW($M$4:$M$204)-ROW($M$4)+1),COUNTIF(D$7:D60,D60))))</f>
        <v>G.P. AVIS PIOMBINO</v>
      </c>
      <c r="D60" s="13">
        <f t="shared" si="4"/>
        <v>1</v>
      </c>
      <c r="K60" t="str">
        <f>ELENCO!E63</f>
        <v>POLISPORTIVA MONTALTO</v>
      </c>
      <c r="L60" t="str">
        <f t="array" ref="L60">IF(ROWS(K$4:K60)&gt;$J$4,"",INDEX($K$4:$K$653,SMALL(IF(FREQUENCY(MATCH($K$4:$K$653,$K$4:$K$653,0),ROW($K$4:$K$653)-ROW($K$4)+1),ROW($K$4:$K$653)-ROW($K$4)+1),ROWS(K$4:K60))))</f>
        <v>A.S.D. VITERBO RUNNERS</v>
      </c>
      <c r="M60">
        <f t="shared" si="0"/>
        <v>4</v>
      </c>
    </row>
    <row r="61" spans="1:13" ht="14.1" customHeight="1">
      <c r="A61">
        <f t="shared" si="5"/>
        <v>55</v>
      </c>
      <c r="C61" s="8" t="str">
        <f t="array" ref="C61">IF(A61="","",INDEX($L$4:$L$204,SMALL(IF($M$4:$M$204=D61,ROW($M$4:$M$204)-ROW($M$4)+1),COUNTIF(D$7:D61,D61))))</f>
        <v>ATL. VETRALLA</v>
      </c>
      <c r="D61" s="13">
        <f t="shared" si="4"/>
        <v>1</v>
      </c>
      <c r="K61" t="str">
        <f>ELENCO!E64</f>
        <v>PODISTI RECCO REGGELLO</v>
      </c>
      <c r="L61" t="str">
        <f t="array" ref="L61">IF(ROWS(K$4:K61)&gt;$J$4,"",INDEX($K$4:$K$653,SMALL(IF(FREQUENCY(MATCH($K$4:$K$653,$K$4:$K$653,0),ROW($K$4:$K$653)-ROW($K$4)+1),ROW($K$4:$K$653)-ROW($K$4)+1),ROWS(K$4:K61))))</f>
        <v>ATL. ORTE</v>
      </c>
      <c r="M61">
        <f t="shared" si="0"/>
        <v>3</v>
      </c>
    </row>
    <row r="62" spans="1:13" ht="14.1" customHeight="1">
      <c r="A62">
        <f t="shared" si="5"/>
        <v>56</v>
      </c>
      <c r="C62" s="8" t="str">
        <f t="array" ref="C62">IF(A62="","",INDEX($L$4:$L$204,SMALL(IF($M$4:$M$204=D62,ROW($M$4:$M$204)-ROW($M$4)+1),COUNTIF(D$7:D62,D62))))</f>
        <v>BOLSENA FORUM SPORT</v>
      </c>
      <c r="D62" s="13">
        <f t="shared" si="4"/>
        <v>1</v>
      </c>
      <c r="K62">
        <f>ELENCO!E65</f>
        <v>0</v>
      </c>
      <c r="L62" t="str">
        <f t="array" ref="L62">IF(ROWS(K$4:K62)&gt;$J$4,"",INDEX($K$4:$K$653,SMALL(IF(FREQUENCY(MATCH($K$4:$K$653,$K$4:$K$653,0),ROW($K$4:$K$653)-ROW($K$4)+1),ROW($K$4:$K$653)-ROW($K$4)+1),ROWS(K$4:K62))))</f>
        <v>GS AVIS PRATOVECCHIO</v>
      </c>
      <c r="M62">
        <f t="shared" si="0"/>
        <v>1</v>
      </c>
    </row>
    <row r="63" spans="1:13" ht="14.1" customHeight="1">
      <c r="A63">
        <f t="shared" si="5"/>
        <v>57</v>
      </c>
      <c r="C63" s="8" t="str">
        <f t="array" ref="C63">IF(A63="","",INDEX($L$4:$L$204,SMALL(IF($M$4:$M$204=D63,ROW($M$4:$M$204)-ROW($M$4)+1),COUNTIF(D$7:D63,D63))))</f>
        <v>ASD GOLFO DEI POETI</v>
      </c>
      <c r="D63" s="13">
        <f t="shared" si="4"/>
        <v>1</v>
      </c>
      <c r="K63" t="str">
        <f>ELENCO!E66</f>
        <v>G.S. CAPPUCCINI SIENA</v>
      </c>
      <c r="L63" t="str">
        <f t="array" ref="L63">IF(ROWS(K$4:K63)&gt;$J$4,"",INDEX($K$4:$K$653,SMALL(IF(FREQUENCY(MATCH($K$4:$K$653,$K$4:$K$653,0),ROW($K$4:$K$653)-ROW($K$4)+1),ROW($K$4:$K$653)-ROW($K$4)+1),ROWS(K$4:K63))))</f>
        <v>PODISTICA CORCHIANO</v>
      </c>
      <c r="M63">
        <f t="shared" si="0"/>
        <v>3</v>
      </c>
    </row>
    <row r="64" spans="1:13" ht="14.1" customHeight="1">
      <c r="A64">
        <f t="shared" si="5"/>
        <v>58</v>
      </c>
      <c r="C64" s="8" t="str">
        <f t="array" ref="C64">IF(A64="","",INDEX($L$4:$L$204,SMALL(IF($M$4:$M$204=D64,ROW($M$4:$M$204)-ROW($M$4)+1),COUNTIF(D$7:D64,D64))))</f>
        <v>ASD 4 STORMO</v>
      </c>
      <c r="D64" s="13">
        <f t="shared" si="4"/>
        <v>1</v>
      </c>
      <c r="K64" t="str">
        <f>ELENCO!E67</f>
        <v>ATLETICA COSTA D'ARGENTO</v>
      </c>
      <c r="L64" t="str">
        <f t="array" ref="L64">IF(ROWS(K$4:K64)&gt;$J$4,"",INDEX($K$4:$K$653,SMALL(IF(FREQUENCY(MATCH($K$4:$K$653,$K$4:$K$653,0),ROW($K$4:$K$653)-ROW($K$4)+1),ROW($K$4:$K$653)-ROW($K$4)+1),ROWS(K$4:K64))))</f>
        <v>ASD SPARTAN SPORT ACADEMY</v>
      </c>
      <c r="M64">
        <f t="shared" si="0"/>
        <v>1</v>
      </c>
    </row>
    <row r="65" spans="1:13" ht="14.1" customHeight="1">
      <c r="A65">
        <f t="shared" si="5"/>
        <v>59</v>
      </c>
      <c r="C65" s="8" t="str">
        <f t="array" ref="C65">IF(A65="","",INDEX($L$4:$L$204,SMALL(IF($M$4:$M$204=D65,ROW($M$4:$M$204)-ROW($M$4)+1),COUNTIF(D$7:D65,D65))))</f>
        <v>NAVE U.S.</v>
      </c>
      <c r="D65" s="13">
        <f t="shared" si="4"/>
        <v>1</v>
      </c>
      <c r="K65" t="str">
        <f>ELENCO!E68</f>
        <v>ASD TTM TRAIL TEAM MAREMMA</v>
      </c>
      <c r="L65" t="str">
        <f t="array" ref="L65">IF(ROWS(K$4:K65)&gt;$J$4,"",INDEX($K$4:$K$653,SMALL(IF(FREQUENCY(MATCH($K$4:$K$653,$K$4:$K$653,0),ROW($K$4:$K$653)-ROW($K$4)+1),ROW($K$4:$K$653)-ROW($K$4)+1),ROWS(K$4:K65))))</f>
        <v>GRIFO RUNNERS PERUGIA</v>
      </c>
      <c r="M65">
        <f t="shared" si="0"/>
        <v>1</v>
      </c>
    </row>
    <row r="66" spans="1:13" ht="14.1" customHeight="1">
      <c r="A66">
        <f t="shared" si="5"/>
        <v>60</v>
      </c>
      <c r="C66" s="8" t="str">
        <f t="array" ref="C66">IF(A66="","",INDEX($L$4:$L$204,SMALL(IF($M$4:$M$204=D66,ROW($M$4:$M$204)-ROW($M$4)+1),COUNTIF(D$7:D66,D66))))</f>
        <v>PODISTI RECCO REGGELLO</v>
      </c>
      <c r="D66" s="13">
        <f t="shared" si="4"/>
        <v>1</v>
      </c>
      <c r="K66" t="str">
        <f>ELENCO!E69</f>
        <v>ILOVERUN ATHLETIC TERNI</v>
      </c>
      <c r="L66" t="str">
        <f t="array" ref="L66">IF(ROWS(K$4:K66)&gt;$J$4,"",INDEX($K$4:$K$653,SMALL(IF(FREQUENCY(MATCH($K$4:$K$653,$K$4:$K$653,0),ROW($K$4:$K$653)-ROW($K$4)+1),ROW($K$4:$K$653)-ROW($K$4)+1),ROWS(K$4:K66))))</f>
        <v>PARKS TRAIL PROMOTION</v>
      </c>
      <c r="M66">
        <f t="shared" si="0"/>
        <v>1</v>
      </c>
    </row>
    <row r="67" spans="1:13" ht="14.1" customHeight="1">
      <c r="A67">
        <f t="shared" si="5"/>
        <v>61</v>
      </c>
      <c r="C67" s="8" t="str">
        <f t="array" ref="C67">IF(A67="","",INDEX($L$4:$L$204,SMALL(IF($M$4:$M$204=D67,ROW($M$4:$M$204)-ROW($M$4)+1),COUNTIF(D$7:D67,D67))))</f>
        <v>G.S. CAPPUCCINI SIENA</v>
      </c>
      <c r="D67" s="13">
        <f t="shared" si="4"/>
        <v>1</v>
      </c>
      <c r="K67" t="str">
        <f>ELENCO!E70</f>
        <v>ILOVERUN ATHLETIC TERNI</v>
      </c>
      <c r="L67" t="str">
        <f t="array" ref="L67">IF(ROWS(K$4:K67)&gt;$J$4,"",INDEX($K$4:$K$653,SMALL(IF(FREQUENCY(MATCH($K$4:$K$653,$K$4:$K$653,0),ROW($K$4:$K$653)-ROW($K$4)+1),ROW($K$4:$K$653)-ROW($K$4)+1),ROWS(K$4:K67))))</f>
        <v>PODISTICA SAVONESE</v>
      </c>
      <c r="M67">
        <f t="shared" si="0"/>
        <v>1</v>
      </c>
    </row>
    <row r="68" spans="1:13" ht="14.1" customHeight="1">
      <c r="A68">
        <f t="shared" si="5"/>
        <v>62</v>
      </c>
      <c r="C68" s="8" t="str">
        <f t="array" ref="C68">IF(A68="","",INDEX($L$4:$L$204,SMALL(IF($M$4:$M$204=D68,ROW($M$4:$M$204)-ROW($M$4)+1),COUNTIF(D$7:D68,D68))))</f>
        <v>ATLETICA FIRENZE MARATHON</v>
      </c>
      <c r="D68" s="13">
        <f t="shared" si="4"/>
        <v>1</v>
      </c>
      <c r="K68">
        <f>ELENCO!E71</f>
        <v>0</v>
      </c>
      <c r="L68" t="str">
        <f t="array" ref="L68">IF(ROWS(K$4:K68)&gt;$J$4,"",INDEX($K$4:$K$653,SMALL(IF(FREQUENCY(MATCH($K$4:$K$653,$K$4:$K$653,0),ROW($K$4:$K$653)-ROW($K$4)+1),ROW($K$4:$K$653)-ROW($K$4)+1),ROWS(K$4:K68))))</f>
        <v>ASD G.P. AMICI DELLA PINETA</v>
      </c>
      <c r="M68">
        <f t="shared" si="0"/>
        <v>2</v>
      </c>
    </row>
    <row r="69" spans="1:13" ht="14.1" customHeight="1">
      <c r="A69">
        <f t="shared" si="5"/>
        <v>63</v>
      </c>
      <c r="C69" s="8" t="str">
        <f t="array" ref="C69">IF(A69="","",INDEX($L$4:$L$204,SMALL(IF($M$4:$M$204=D69,ROW($M$4:$M$204)-ROW($M$4)+1),COUNTIF(D$7:D69,D69))))</f>
        <v>TIBUR ECOTRAIL</v>
      </c>
      <c r="D69" s="13">
        <f t="shared" si="4"/>
        <v>1</v>
      </c>
      <c r="K69" t="str">
        <f>ELENCO!E72</f>
        <v>UISP ABBADIA SAN SALVATORE</v>
      </c>
      <c r="L69" t="str">
        <f t="array" ref="L69">IF(ROWS(K$4:K69)&gt;$J$4,"",INDEX($K$4:$K$653,SMALL(IF(FREQUENCY(MATCH($K$4:$K$653,$K$4:$K$653,0),ROW($K$4:$K$653)-ROW($K$4)+1),ROW($K$4:$K$653)-ROW($K$4)+1),ROWS(K$4:K69))))</f>
        <v>SVICAT</v>
      </c>
      <c r="M69">
        <f t="shared" ref="M69:M132" si="6">IF(L69=0,"",COUNTIF($K$4:$K$653,L69))</f>
        <v>1</v>
      </c>
    </row>
    <row r="70" spans="1:13" ht="14.1" customHeight="1">
      <c r="A70">
        <f t="shared" si="5"/>
        <v>64</v>
      </c>
      <c r="C70" s="8" t="str">
        <f t="array" ref="C70">IF(A70="","",INDEX($L$4:$L$204,SMALL(IF($M$4:$M$204=D70,ROW($M$4:$M$204)-ROW($M$4)+1),COUNTIF(D$7:D70,D70))))</f>
        <v>A.S. AMATORI VILLA PAMPHILI</v>
      </c>
      <c r="D70" s="13">
        <f t="shared" si="4"/>
        <v>1</v>
      </c>
      <c r="K70" t="str">
        <f>ELENCO!E73</f>
        <v>G.S.REALE STATO DEI PRESIDI</v>
      </c>
      <c r="L70" t="str">
        <f t="array" ref="L70">IF(ROWS(K$4:K70)&gt;$J$4,"",INDEX($K$4:$K$653,SMALL(IF(FREQUENCY(MATCH($K$4:$K$653,$K$4:$K$653,0),ROW($K$4:$K$653)-ROW($K$4)+1),ROW($K$4:$K$653)-ROW($K$4)+1),ROWS(K$4:K70))))</f>
        <v>G.S. MELE MARCE</v>
      </c>
      <c r="M70">
        <f t="shared" si="6"/>
        <v>2</v>
      </c>
    </row>
    <row r="71" spans="1:13" ht="14.1" customHeight="1">
      <c r="A71">
        <f t="shared" si="5"/>
        <v>65</v>
      </c>
      <c r="C71" s="8" t="str">
        <f t="array" ref="C71">IF(A71="","",INDEX($L$4:$L$204,SMALL(IF($M$4:$M$204=D71,ROW($M$4:$M$204)-ROW($M$4)+1),COUNTIF(D$7:D71,D71))))</f>
        <v>LBM SPORT</v>
      </c>
      <c r="D71" s="13">
        <f t="shared" si="4"/>
        <v>1</v>
      </c>
      <c r="K71" t="str">
        <f>ELENCO!E74</f>
        <v>ATLETICA FIRENZE MARATHON</v>
      </c>
      <c r="L71" t="str">
        <f t="array" ref="L71">IF(ROWS(K$4:K71)&gt;$J$4,"",INDEX($K$4:$K$653,SMALL(IF(FREQUENCY(MATCH($K$4:$K$653,$K$4:$K$653,0),ROW($K$4:$K$653)-ROW($K$4)+1),ROW($K$4:$K$653)-ROW($K$4)+1),ROWS(K$4:K71))))</f>
        <v>ATLETICA TAINO</v>
      </c>
      <c r="M71">
        <f t="shared" si="6"/>
        <v>2</v>
      </c>
    </row>
    <row r="72" spans="1:13" ht="14.1" customHeight="1">
      <c r="A72">
        <f t="shared" si="5"/>
        <v>66</v>
      </c>
      <c r="C72" s="8" t="str">
        <f t="array" ref="C72">IF(A72="","",INDEX($L$4:$L$204,SMALL(IF($M$4:$M$204=D72,ROW($M$4:$M$204)-ROW($M$4)+1),COUNTIF(D$7:D72,D72))))</f>
        <v>ASD SPORT TEAM TRIGORIA</v>
      </c>
      <c r="D72" s="13">
        <f t="shared" ref="D72:D106" si="7">IF(A72="","",LARGE($M$4:$M$204,ROW(D72)-6))</f>
        <v>1</v>
      </c>
      <c r="K72" t="str">
        <f>ELENCO!E75</f>
        <v>TIBUR ECOTRAIL</v>
      </c>
      <c r="L72" t="str">
        <f t="array" ref="L72">IF(ROWS(K$4:K72)&gt;$J$4,"",INDEX($K$4:$K$653,SMALL(IF(FREQUENCY(MATCH($K$4:$K$653,$K$4:$K$653,0),ROW($K$4:$K$653)-ROW($K$4)+1),ROW($K$4:$K$653)-ROW($K$4)+1),ROWS(K$4:K72))))</f>
        <v>RUN &amp; SMILE</v>
      </c>
      <c r="M72">
        <f t="shared" si="6"/>
        <v>3</v>
      </c>
    </row>
    <row r="73" spans="1:13" ht="14.1" customHeight="1">
      <c r="A73">
        <f t="shared" si="5"/>
        <v>67</v>
      </c>
      <c r="C73" s="8" t="str">
        <f t="array" ref="C73">IF(A73="","",INDEX($L$4:$L$204,SMALL(IF($M$4:$M$204=D73,ROW($M$4:$M$204)-ROW($M$4)+1),COUNTIF(D$7:D73,D73))))</f>
        <v>D + TRAIL</v>
      </c>
      <c r="D73" s="13">
        <f t="shared" si="7"/>
        <v>1</v>
      </c>
      <c r="K73" t="str">
        <f>ELENCO!E76</f>
        <v>TEAM MARATHON BIKE</v>
      </c>
      <c r="L73" t="str">
        <f t="array" ref="L73">IF(ROWS(K$4:K73)&gt;$J$4,"",INDEX($K$4:$K$653,SMALL(IF(FREQUENCY(MATCH($K$4:$K$653,$K$4:$K$653,0),ROW($K$4:$K$653)-ROW($K$4)+1),ROW($K$4:$K$653)-ROW($K$4)+1),ROWS(K$4:K73))))</f>
        <v>MUGELLO OUTDOOR ASD</v>
      </c>
      <c r="M73">
        <f t="shared" si="6"/>
        <v>2</v>
      </c>
    </row>
    <row r="74" spans="1:13" ht="14.1" customHeight="1">
      <c r="A74">
        <f t="shared" si="5"/>
        <v>68</v>
      </c>
      <c r="C74" s="8" t="str">
        <f t="array" ref="C74">IF(A74="","",INDEX($L$4:$L$204,SMALL(IF($M$4:$M$204=D74,ROW($M$4:$M$204)-ROW($M$4)+1),COUNTIF(D$7:D74,D74))))</f>
        <v>ASD LE ANCELLE</v>
      </c>
      <c r="D74" s="13">
        <f t="shared" si="7"/>
        <v>1</v>
      </c>
      <c r="K74" t="str">
        <f>ELENCO!E77</f>
        <v>ATLETICA COSTA D'ARGENTO</v>
      </c>
      <c r="L74" t="str">
        <f t="array" ref="L74">IF(ROWS(K$4:K74)&gt;$J$4,"",INDEX($K$4:$K$653,SMALL(IF(FREQUENCY(MATCH($K$4:$K$653,$K$4:$K$653,0),ROW($K$4:$K$653)-ROW($K$4)+1),ROW($K$4:$K$653)-ROW($K$4)+1),ROWS(K$4:K74))))</f>
        <v>G.S. BANCARI ROMANI</v>
      </c>
      <c r="M74">
        <f t="shared" si="6"/>
        <v>3</v>
      </c>
    </row>
    <row r="75" spans="1:13" ht="14.1" customHeight="1">
      <c r="A75">
        <f t="shared" si="5"/>
        <v>69</v>
      </c>
      <c r="C75" s="8" t="str">
        <f t="array" ref="C75">IF(A75="","",INDEX($L$4:$L$204,SMALL(IF($M$4:$M$204=D75,ROW($M$4:$M$204)-ROW($M$4)+1),COUNTIF(D$7:D75,D75))))</f>
        <v>LA CHIANINA RUNNING</v>
      </c>
      <c r="D75" s="13">
        <f t="shared" si="7"/>
        <v>1</v>
      </c>
      <c r="K75">
        <f>ELENCO!E78</f>
        <v>0</v>
      </c>
      <c r="L75" t="str">
        <f t="array" ref="L75">IF(ROWS(K$4:K75)&gt;$J$4,"",INDEX($K$4:$K$653,SMALL(IF(FREQUENCY(MATCH($K$4:$K$653,$K$4:$K$653,0),ROW($K$4:$K$653)-ROW($K$4)+1),ROW($K$4:$K$653)-ROW($K$4)+1),ROWS(K$4:K75))))</f>
        <v>OLYMPIC RUNNERS LAMA</v>
      </c>
      <c r="M75">
        <f t="shared" si="6"/>
        <v>1</v>
      </c>
    </row>
    <row r="76" spans="1:13" ht="14.1" customHeight="1">
      <c r="A76">
        <f t="shared" si="5"/>
        <v>70</v>
      </c>
      <c r="C76" s="8" t="str">
        <f t="array" ref="C76">IF(A76="","",INDEX($L$4:$L$204,SMALL(IF($M$4:$M$204=D76,ROW($M$4:$M$204)-ROW($M$4)+1),COUNTIF(D$7:D76,D76))))</f>
        <v>GS AVIS PRATOVECCHIO</v>
      </c>
      <c r="D76" s="13">
        <f t="shared" si="7"/>
        <v>1</v>
      </c>
      <c r="K76">
        <f>ELENCO!E79</f>
        <v>0</v>
      </c>
      <c r="L76" t="str">
        <f t="array" ref="L76">IF(ROWS(K$4:K76)&gt;$J$4,"",INDEX($K$4:$K$653,SMALL(IF(FREQUENCY(MATCH($K$4:$K$653,$K$4:$K$653,0),ROW($K$4:$K$653)-ROW($K$4)+1),ROW($K$4:$K$653)-ROW($K$4)+1),ROWS(K$4:K76))))</f>
        <v>SCD TEAM</v>
      </c>
      <c r="M76">
        <f t="shared" si="6"/>
        <v>1</v>
      </c>
    </row>
    <row r="77" spans="1:13" ht="14.1" customHeight="1">
      <c r="A77">
        <f t="shared" si="5"/>
        <v>71</v>
      </c>
      <c r="C77" s="8" t="str">
        <f t="array" ref="C77">IF(A77="","",INDEX($L$4:$L$204,SMALL(IF($M$4:$M$204=D77,ROW($M$4:$M$204)-ROW($M$4)+1),COUNTIF(D$7:D77,D77))))</f>
        <v>ASD SPARTAN SPORT ACADEMY</v>
      </c>
      <c r="D77" s="13">
        <f t="shared" si="7"/>
        <v>1</v>
      </c>
      <c r="K77" t="str">
        <f>ELENCO!E80</f>
        <v>RUNNERS CANINO</v>
      </c>
      <c r="L77" t="str">
        <f t="array" ref="L77">IF(ROWS(K$4:K77)&gt;$J$4,"",INDEX($K$4:$K$653,SMALL(IF(FREQUENCY(MATCH($K$4:$K$653,$K$4:$K$653,0),ROW($K$4:$K$653)-ROW($K$4)+1),ROW($K$4:$K$653)-ROW($K$4)+1),ROWS(K$4:K77))))</f>
        <v>POLICIANO AREZZO ATL.</v>
      </c>
      <c r="M77">
        <f t="shared" si="6"/>
        <v>1</v>
      </c>
    </row>
    <row r="78" spans="1:13" ht="14.1" customHeight="1">
      <c r="A78">
        <f t="shared" si="5"/>
        <v>72</v>
      </c>
      <c r="C78" s="8" t="str">
        <f t="array" ref="C78">IF(A78="","",INDEX($L$4:$L$204,SMALL(IF($M$4:$M$204=D78,ROW($M$4:$M$204)-ROW($M$4)+1),COUNTIF(D$7:D78,D78))))</f>
        <v>GRIFO RUNNERS PERUGIA</v>
      </c>
      <c r="D78" s="13">
        <f t="shared" si="7"/>
        <v>1</v>
      </c>
      <c r="K78">
        <f>ELENCO!E81</f>
        <v>0</v>
      </c>
      <c r="L78" t="str">
        <f t="array" ref="L78">IF(ROWS(K$4:K78)&gt;$J$4,"",INDEX($K$4:$K$653,SMALL(IF(FREQUENCY(MATCH($K$4:$K$653,$K$4:$K$653,0),ROW($K$4:$K$653)-ROW($K$4)+1),ROW($K$4:$K$653)-ROW($K$4)+1),ROWS(K$4:K78))))</f>
        <v>BANDA DEI MALANDRINI</v>
      </c>
      <c r="M78">
        <f t="shared" si="6"/>
        <v>1</v>
      </c>
    </row>
    <row r="79" spans="1:13" ht="14.1" customHeight="1">
      <c r="A79">
        <f t="shared" si="5"/>
        <v>73</v>
      </c>
      <c r="C79" s="8" t="str">
        <f t="array" ref="C79">IF(A79="","",INDEX($L$4:$L$204,SMALL(IF($M$4:$M$204=D79,ROW($M$4:$M$204)-ROW($M$4)+1),COUNTIF(D$7:D79,D79))))</f>
        <v>PARKS TRAIL PROMOTION</v>
      </c>
      <c r="D79" s="13">
        <f t="shared" si="7"/>
        <v>1</v>
      </c>
      <c r="K79" t="str">
        <f>ELENCO!E82</f>
        <v>CICLO CLUB QUOTA MILLE CORTONA</v>
      </c>
      <c r="L79" t="str">
        <f t="array" ref="L79">IF(ROWS(K$4:K79)&gt;$J$4,"",INDEX($K$4:$K$653,SMALL(IF(FREQUENCY(MATCH($K$4:$K$653,$K$4:$K$653,0),ROW($K$4:$K$653)-ROW($K$4)+1),ROW($K$4:$K$653)-ROW($K$4)+1),ROWS(K$4:K79))))</f>
        <v>CRAZY FUNCTIONAL GROUP</v>
      </c>
      <c r="M79">
        <f t="shared" si="6"/>
        <v>1</v>
      </c>
    </row>
    <row r="80" spans="1:13" ht="14.1" customHeight="1">
      <c r="A80">
        <f t="shared" si="5"/>
        <v>74</v>
      </c>
      <c r="C80" s="8" t="str">
        <f t="array" ref="C80">IF(A80="","",INDEX($L$4:$L$204,SMALL(IF($M$4:$M$204=D80,ROW($M$4:$M$204)-ROW($M$4)+1),COUNTIF(D$7:D80,D80))))</f>
        <v>PODISTICA SAVONESE</v>
      </c>
      <c r="D80" s="13">
        <f t="shared" si="7"/>
        <v>1</v>
      </c>
      <c r="K80">
        <f>ELENCO!E83</f>
        <v>0</v>
      </c>
      <c r="L80" t="str">
        <f t="array" ref="L80">IF(ROWS(K$4:K80)&gt;$J$4,"",INDEX($K$4:$K$653,SMALL(IF(FREQUENCY(MATCH($K$4:$K$653,$K$4:$K$653,0),ROW($K$4:$K$653)-ROW($K$4)+1),ROW($K$4:$K$653)-ROW($K$4)+1),ROWS(K$4:K80))))</f>
        <v>ASD PARMA MARATHON</v>
      </c>
      <c r="M80">
        <f t="shared" si="6"/>
        <v>2</v>
      </c>
    </row>
    <row r="81" spans="1:13" ht="14.1" customHeight="1">
      <c r="A81">
        <f t="shared" si="5"/>
        <v>75</v>
      </c>
      <c r="C81" s="8" t="str">
        <f t="array" ref="C81">IF(A81="","",INDEX($L$4:$L$204,SMALL(IF($M$4:$M$204=D81,ROW($M$4:$M$204)-ROW($M$4)+1),COUNTIF(D$7:D81,D81))))</f>
        <v>SVICAT</v>
      </c>
      <c r="D81" s="13">
        <f t="shared" si="7"/>
        <v>1</v>
      </c>
      <c r="K81" t="str">
        <f>ELENCO!E84</f>
        <v>RUNNER TRAINER</v>
      </c>
      <c r="L81" t="str">
        <f t="array" ref="L81">IF(ROWS(K$4:K81)&gt;$J$4,"",INDEX($K$4:$K$653,SMALL(IF(FREQUENCY(MATCH($K$4:$K$653,$K$4:$K$653,0),ROW($K$4:$K$653)-ROW($K$4)+1),ROW($K$4:$K$653)-ROW($K$4)+1),ROWS(K$4:K81))))</f>
        <v>TRAIL RUNNING PROJECT</v>
      </c>
      <c r="M81">
        <f t="shared" si="6"/>
        <v>2</v>
      </c>
    </row>
    <row r="82" spans="1:13" ht="14.1" customHeight="1">
      <c r="A82">
        <f t="shared" si="5"/>
        <v>76</v>
      </c>
      <c r="C82" s="8" t="str">
        <f t="array" ref="C82">IF(A82="","",INDEX($L$4:$L$204,SMALL(IF($M$4:$M$204=D82,ROW($M$4:$M$204)-ROW($M$4)+1),COUNTIF(D$7:D82,D82))))</f>
        <v>OLYMPIC RUNNERS LAMA</v>
      </c>
      <c r="D82" s="13">
        <f t="shared" si="7"/>
        <v>1</v>
      </c>
      <c r="K82" t="str">
        <f>ELENCO!E85</f>
        <v>UISP ABBADIA SAN SALVATORE</v>
      </c>
      <c r="L82" t="str">
        <f t="array" ref="L82">IF(ROWS(K$4:K82)&gt;$J$4,"",INDEX($K$4:$K$653,SMALL(IF(FREQUENCY(MATCH($K$4:$K$653,$K$4:$K$653,0),ROW($K$4:$K$653)-ROW($K$4)+1),ROW($K$4:$K$653)-ROW($K$4)+1),ROWS(K$4:K82))))</f>
        <v>MENS SANA IN CORPORE SANO</v>
      </c>
      <c r="M82">
        <f t="shared" si="6"/>
        <v>1</v>
      </c>
    </row>
    <row r="83" spans="1:13" ht="14.1" customHeight="1">
      <c r="A83">
        <f t="shared" si="5"/>
        <v>77</v>
      </c>
      <c r="C83" s="8" t="str">
        <f t="array" ref="C83">IF(A83="","",INDEX($L$4:$L$204,SMALL(IF($M$4:$M$204=D83,ROW($M$4:$M$204)-ROW($M$4)+1),COUNTIF(D$7:D83,D83))))</f>
        <v>SCD TEAM</v>
      </c>
      <c r="D83" s="13">
        <f t="shared" si="7"/>
        <v>1</v>
      </c>
      <c r="K83" t="str">
        <f>ELENCO!E86</f>
        <v>ORVIETO RUNNERS</v>
      </c>
      <c r="L83" t="str">
        <f t="array" ref="L83">IF(ROWS(K$4:K83)&gt;$J$4,"",INDEX($K$4:$K$653,SMALL(IF(FREQUENCY(MATCH($K$4:$K$653,$K$4:$K$653,0),ROW($K$4:$K$653)-ROW($K$4)+1),ROW($K$4:$K$653)-ROW($K$4)+1),ROWS(K$4:K83))))</f>
        <v>ATLETICA QUARRATA</v>
      </c>
      <c r="M83">
        <f t="shared" si="6"/>
        <v>1</v>
      </c>
    </row>
    <row r="84" spans="1:13" ht="14.1" customHeight="1">
      <c r="A84">
        <f t="shared" si="5"/>
        <v>78</v>
      </c>
      <c r="C84" s="8" t="str">
        <f t="array" ref="C84">IF(A84="","",INDEX($L$4:$L$204,SMALL(IF($M$4:$M$204=D84,ROW($M$4:$M$204)-ROW($M$4)+1),COUNTIF(D$7:D84,D84))))</f>
        <v>POLICIANO AREZZO ATL.</v>
      </c>
      <c r="D84" s="13">
        <f t="shared" si="7"/>
        <v>1</v>
      </c>
      <c r="K84" t="str">
        <f>ELENCO!E87</f>
        <v>ORVIETO RUNNERS</v>
      </c>
      <c r="L84" t="str">
        <f t="array" ref="L84">IF(ROWS(K$4:K84)&gt;$J$4,"",INDEX($K$4:$K$653,SMALL(IF(FREQUENCY(MATCH($K$4:$K$653,$K$4:$K$653,0),ROW($K$4:$K$653)-ROW($K$4)+1),ROW($K$4:$K$653)-ROW($K$4)+1),ROWS(K$4:K84))))</f>
        <v>WORKOUTGYM ASD</v>
      </c>
      <c r="M84">
        <f t="shared" si="6"/>
        <v>1</v>
      </c>
    </row>
    <row r="85" spans="1:13" ht="14.1" customHeight="1">
      <c r="A85">
        <f t="shared" si="5"/>
        <v>79</v>
      </c>
      <c r="C85" s="8" t="str">
        <f t="array" ref="C85">IF(A85="","",INDEX($L$4:$L$204,SMALL(IF($M$4:$M$204=D85,ROW($M$4:$M$204)-ROW($M$4)+1),COUNTIF(D$7:D85,D85))))</f>
        <v>BANDA DEI MALANDRINI</v>
      </c>
      <c r="D85" s="13">
        <f t="shared" si="7"/>
        <v>1</v>
      </c>
      <c r="K85">
        <f>ELENCO!E88</f>
        <v>0</v>
      </c>
      <c r="L85" t="str">
        <f t="array" ref="L85">IF(ROWS(K$4:K85)&gt;$J$4,"",INDEX($K$4:$K$653,SMALL(IF(FREQUENCY(MATCH($K$4:$K$653,$K$4:$K$653,0),ROW($K$4:$K$653)-ROW($K$4)+1),ROW($K$4:$K$653)-ROW($K$4)+1),ROWS(K$4:K85))))</f>
        <v>G.P. LUCREZIA</v>
      </c>
      <c r="M85">
        <f t="shared" si="6"/>
        <v>1</v>
      </c>
    </row>
    <row r="86" spans="1:13" ht="14.1" customHeight="1">
      <c r="A86">
        <f t="shared" si="5"/>
        <v>80</v>
      </c>
      <c r="C86" s="8" t="str">
        <f t="array" ref="C86">IF(A86="","",INDEX($L$4:$L$204,SMALL(IF($M$4:$M$204=D86,ROW($M$4:$M$204)-ROW($M$4)+1),COUNTIF(D$7:D86,D86))))</f>
        <v>CRAZY FUNCTIONAL GROUP</v>
      </c>
      <c r="D86" s="13">
        <f t="shared" si="7"/>
        <v>1</v>
      </c>
      <c r="K86" t="str">
        <f>ELENCO!E89</f>
        <v>ROMAECOMARATONA</v>
      </c>
      <c r="L86" t="str">
        <f t="array" ref="L86">IF(ROWS(K$4:K86)&gt;$J$4,"",INDEX($K$4:$K$653,SMALL(IF(FREQUENCY(MATCH($K$4:$K$653,$K$4:$K$653,0),ROW($K$4:$K$653)-ROW($K$4)+1),ROW($K$4:$K$653)-ROW($K$4)+1),ROWS(K$4:K86))))</f>
        <v>FORHANS TEAM</v>
      </c>
      <c r="M86">
        <f t="shared" si="6"/>
        <v>1</v>
      </c>
    </row>
    <row r="87" spans="1:13" ht="14.1" customHeight="1">
      <c r="A87">
        <f t="shared" si="5"/>
        <v>81</v>
      </c>
      <c r="C87" s="8" t="str">
        <f t="array" ref="C87">IF(A87="","",INDEX($L$4:$L$204,SMALL(IF($M$4:$M$204=D87,ROW($M$4:$M$204)-ROW($M$4)+1),COUNTIF(D$7:D87,D87))))</f>
        <v>MENS SANA IN CORPORE SANO</v>
      </c>
      <c r="D87" s="13">
        <f t="shared" si="7"/>
        <v>1</v>
      </c>
      <c r="K87" t="str">
        <f>ELENCO!E90</f>
        <v>A.S. AMATORI VILLA PAMPHILI</v>
      </c>
      <c r="L87" t="str">
        <f t="array" ref="L87">IF(ROWS(K$4:K87)&gt;$J$4,"",INDEX($K$4:$K$653,SMALL(IF(FREQUENCY(MATCH($K$4:$K$653,$K$4:$K$653,0),ROW($K$4:$K$653)-ROW($K$4)+1),ROW($K$4:$K$653)-ROW($K$4)+1),ROWS(K$4:K87))))</f>
        <v>MONZA MARATHON TEAM</v>
      </c>
      <c r="M87">
        <f t="shared" si="6"/>
        <v>1</v>
      </c>
    </row>
    <row r="88" spans="1:13" ht="14.1" customHeight="1">
      <c r="A88">
        <f t="shared" si="5"/>
        <v>82</v>
      </c>
      <c r="C88" s="8" t="str">
        <f t="array" ref="C88">IF(A88="","",INDEX($L$4:$L$204,SMALL(IF($M$4:$M$204=D88,ROW($M$4:$M$204)-ROW($M$4)+1),COUNTIF(D$7:D88,D88))))</f>
        <v>ATLETICA QUARRATA</v>
      </c>
      <c r="D88" s="13">
        <f t="shared" si="7"/>
        <v>1</v>
      </c>
      <c r="K88" t="str">
        <f>ELENCO!E91</f>
        <v>LIBERTAS ORVIETO</v>
      </c>
      <c r="L88" t="str">
        <f t="array" ref="L88">IF(ROWS(K$4:K88)&gt;$J$4,"",INDEX($K$4:$K$653,SMALL(IF(FREQUENCY(MATCH($K$4:$K$653,$K$4:$K$653,0),ROW($K$4:$K$653)-ROW($K$4)+1),ROW($K$4:$K$653)-ROW($K$4)+1),ROWS(K$4:K88))))</f>
        <v>CALCATERRA SPORT ASD</v>
      </c>
      <c r="M88">
        <f t="shared" si="6"/>
        <v>1</v>
      </c>
    </row>
    <row r="89" spans="1:13" ht="14.1" customHeight="1">
      <c r="A89">
        <f t="shared" si="5"/>
        <v>83</v>
      </c>
      <c r="C89" s="8" t="str">
        <f t="array" ref="C89">IF(A89="","",INDEX($L$4:$L$204,SMALL(IF($M$4:$M$204=D89,ROW($M$4:$M$204)-ROW($M$4)+1),COUNTIF(D$7:D89,D89))))</f>
        <v>WORKOUTGYM ASD</v>
      </c>
      <c r="D89" s="13">
        <f t="shared" si="7"/>
        <v>1</v>
      </c>
      <c r="K89" t="str">
        <f>ELENCO!E92</f>
        <v>LBM SPORT</v>
      </c>
      <c r="L89" t="str">
        <f t="array" ref="L89">IF(ROWS(K$4:K89)&gt;$J$4,"",INDEX($K$4:$K$653,SMALL(IF(FREQUENCY(MATCH($K$4:$K$653,$K$4:$K$653,0),ROW($K$4:$K$653)-ROW($K$4)+1),ROW($K$4:$K$653)-ROW($K$4)+1),ROWS(K$4:K89))))</f>
        <v>POLISP. RINASCITA MONTEVARCHI</v>
      </c>
      <c r="M89">
        <f t="shared" si="6"/>
        <v>2</v>
      </c>
    </row>
    <row r="90" spans="1:13" ht="14.1" customHeight="1">
      <c r="A90">
        <f t="shared" si="5"/>
        <v>84</v>
      </c>
      <c r="C90" s="8" t="str">
        <f t="array" ref="C90">IF(A90="","",INDEX($L$4:$L$204,SMALL(IF($M$4:$M$204=D90,ROW($M$4:$M$204)-ROW($M$4)+1),COUNTIF(D$7:D90,D90))))</f>
        <v>G.P. LUCREZIA</v>
      </c>
      <c r="D90" s="13">
        <f t="shared" si="7"/>
        <v>1</v>
      </c>
      <c r="K90">
        <f>ELENCO!E93</f>
        <v>0</v>
      </c>
      <c r="L90" t="str">
        <f t="array" ref="L90">IF(ROWS(K$4:K90)&gt;$J$4,"",INDEX($K$4:$K$653,SMALL(IF(FREQUENCY(MATCH($K$4:$K$653,$K$4:$K$653,0),ROW($K$4:$K$653)-ROW($K$4)+1),ROW($K$4:$K$653)-ROW($K$4)+1),ROWS(K$4:K90))))</f>
        <v>TRAIL RUNNING SPORT ACADEMY</v>
      </c>
      <c r="M90">
        <f t="shared" si="6"/>
        <v>1</v>
      </c>
    </row>
    <row r="91" spans="1:13" ht="14.1" customHeight="1">
      <c r="A91">
        <f t="shared" si="5"/>
        <v>85</v>
      </c>
      <c r="C91" s="8" t="str">
        <f t="array" ref="C91">IF(A91="","",INDEX($L$4:$L$204,SMALL(IF($M$4:$M$204=D91,ROW($M$4:$M$204)-ROW($M$4)+1),COUNTIF(D$7:D91,D91))))</f>
        <v>FORHANS TEAM</v>
      </c>
      <c r="D91" s="13">
        <f t="shared" si="7"/>
        <v>1</v>
      </c>
      <c r="K91">
        <f>ELENCO!E94</f>
        <v>0</v>
      </c>
      <c r="L91" t="str">
        <f t="array" ref="L91">IF(ROWS(K$4:K91)&gt;$J$4,"",INDEX($K$4:$K$653,SMALL(IF(FREQUENCY(MATCH($K$4:$K$653,$K$4:$K$653,0),ROW($K$4:$K$653)-ROW($K$4)+1),ROW($K$4:$K$653)-ROW($K$4)+1),ROWS(K$4:K91))))</f>
        <v>RUNNERS CHIETI</v>
      </c>
      <c r="M91">
        <f t="shared" si="6"/>
        <v>1</v>
      </c>
    </row>
    <row r="92" spans="1:13" ht="14.1" customHeight="1">
      <c r="A92">
        <f t="shared" si="5"/>
        <v>86</v>
      </c>
      <c r="C92" s="8" t="str">
        <f t="array" ref="C92">IF(A92="","",INDEX($L$4:$L$204,SMALL(IF($M$4:$M$204=D92,ROW($M$4:$M$204)-ROW($M$4)+1),COUNTIF(D$7:D92,D92))))</f>
        <v>MONZA MARATHON TEAM</v>
      </c>
      <c r="D92" s="13">
        <f t="shared" si="7"/>
        <v>1</v>
      </c>
      <c r="K92" t="str">
        <f>ELENCO!E95</f>
        <v>POLISPORTIVA ORIOLO</v>
      </c>
      <c r="L92" t="str">
        <f t="array" ref="L92">IF(ROWS(K$4:K92)&gt;$J$4,"",INDEX($K$4:$K$653,SMALL(IF(FREQUENCY(MATCH($K$4:$K$653,$K$4:$K$653,0),ROW($K$4:$K$653)-ROW($K$4)+1),ROW($K$4:$K$653)-ROW($K$4)+1),ROWS(K$4:K92))))</f>
        <v>ATLETICA GHENZANO</v>
      </c>
      <c r="M92">
        <f t="shared" si="6"/>
        <v>3</v>
      </c>
    </row>
    <row r="93" spans="1:13" ht="14.1" customHeight="1">
      <c r="A93">
        <f t="shared" si="5"/>
        <v>87</v>
      </c>
      <c r="C93" s="8" t="str">
        <f t="array" ref="C93">IF(A93="","",INDEX($L$4:$L$204,SMALL(IF($M$4:$M$204=D93,ROW($M$4:$M$204)-ROW($M$4)+1),COUNTIF(D$7:D93,D93))))</f>
        <v>CALCATERRA SPORT ASD</v>
      </c>
      <c r="D93" s="13">
        <f t="shared" si="7"/>
        <v>1</v>
      </c>
      <c r="K93" t="str">
        <f>ELENCO!E96</f>
        <v>ATLETICA CASCINA</v>
      </c>
      <c r="L93" t="str">
        <f t="array" ref="L93">IF(ROWS(K$4:K93)&gt;$J$4,"",INDEX($K$4:$K$653,SMALL(IF(FREQUENCY(MATCH($K$4:$K$653,$K$4:$K$653,0),ROW($K$4:$K$653)-ROW($K$4)+1),ROW($K$4:$K$653)-ROW($K$4)+1),ROWS(K$4:K93))))</f>
        <v>ATLETICA PINETO</v>
      </c>
      <c r="M93">
        <f t="shared" si="6"/>
        <v>1</v>
      </c>
    </row>
    <row r="94" spans="1:13" ht="14.1" customHeight="1">
      <c r="A94">
        <f t="shared" si="5"/>
        <v>88</v>
      </c>
      <c r="C94" s="8" t="str">
        <f t="array" ref="C94">IF(A94="","",INDEX($L$4:$L$204,SMALL(IF($M$4:$M$204=D94,ROW($M$4:$M$204)-ROW($M$4)+1),COUNTIF(D$7:D94,D94))))</f>
        <v>TRAIL RUNNING SPORT ACADEMY</v>
      </c>
      <c r="D94" s="13">
        <f t="shared" si="7"/>
        <v>1</v>
      </c>
      <c r="K94" t="str">
        <f>ELENCO!E97</f>
        <v>GP RICCARDO VALENTI</v>
      </c>
      <c r="L94" t="str">
        <f t="array" ref="L94">IF(ROWS(K$4:K94)&gt;$J$4,"",INDEX($K$4:$K$653,SMALL(IF(FREQUENCY(MATCH($K$4:$K$653,$K$4:$K$653,0),ROW($K$4:$K$653)-ROW($K$4)+1),ROW($K$4:$K$653)-ROW($K$4)+1),ROWS(K$4:K94))))</f>
        <v>AMAT. TOP RUNNER CASTELLI ROM.</v>
      </c>
      <c r="M94">
        <f t="shared" si="6"/>
        <v>1</v>
      </c>
    </row>
    <row r="95" spans="1:13" ht="14.1" customHeight="1">
      <c r="A95">
        <f t="shared" si="5"/>
        <v>89</v>
      </c>
      <c r="C95" s="8" t="str">
        <f t="array" ref="C95">IF(A95="","",INDEX($L$4:$L$204,SMALL(IF($M$4:$M$204=D95,ROW($M$4:$M$204)-ROW($M$4)+1),COUNTIF(D$7:D95,D95))))</f>
        <v>RUNNERS CHIETI</v>
      </c>
      <c r="D95" s="13">
        <f t="shared" si="7"/>
        <v>1</v>
      </c>
      <c r="K95" t="str">
        <f>ELENCO!E98</f>
        <v>LIBERTAS ORVIETO</v>
      </c>
      <c r="L95" t="str">
        <f t="array" ref="L95">IF(ROWS(K$4:K95)&gt;$J$4,"",INDEX($K$4:$K$653,SMALL(IF(FREQUENCY(MATCH($K$4:$K$653,$K$4:$K$653,0),ROW($K$4:$K$653)-ROW($K$4)+1),ROW($K$4:$K$653)-ROW($K$4)+1),ROWS(K$4:K95))))</f>
        <v>SCUOLA DI MARATONA V. VENETO</v>
      </c>
      <c r="M95">
        <f t="shared" si="6"/>
        <v>1</v>
      </c>
    </row>
    <row r="96" spans="1:13" ht="14.1" customHeight="1">
      <c r="A96">
        <f t="shared" si="5"/>
        <v>90</v>
      </c>
      <c r="C96" s="8" t="str">
        <f t="array" ref="C96">IF(A96="","",INDEX($L$4:$L$204,SMALL(IF($M$4:$M$204=D96,ROW($M$4:$M$204)-ROW($M$4)+1),COUNTIF(D$7:D96,D96))))</f>
        <v>ATLETICA PINETO</v>
      </c>
      <c r="D96" s="13">
        <f t="shared" si="7"/>
        <v>1</v>
      </c>
      <c r="K96" t="str">
        <f>ELENCO!E99</f>
        <v>GP RICCARDO VALENTI</v>
      </c>
      <c r="L96" t="str">
        <f t="array" ref="L96">IF(ROWS(K$4:K96)&gt;$J$4,"",INDEX($K$4:$K$653,SMALL(IF(FREQUENCY(MATCH($K$4:$K$653,$K$4:$K$653,0),ROW($K$4:$K$653)-ROW($K$4)+1),ROW($K$4:$K$653)-ROW($K$4)+1),ROWS(K$4:K96))))</f>
        <v>ATLETICA SPOLETO</v>
      </c>
      <c r="M96">
        <f t="shared" si="6"/>
        <v>1</v>
      </c>
    </row>
    <row r="97" spans="1:13" ht="14.1" customHeight="1">
      <c r="A97">
        <f t="shared" si="5"/>
        <v>91</v>
      </c>
      <c r="C97" s="8" t="str">
        <f t="array" ref="C97">IF(A97="","",INDEX($L$4:$L$204,SMALL(IF($M$4:$M$204=D97,ROW($M$4:$M$204)-ROW($M$4)+1),COUNTIF(D$7:D97,D97))))</f>
        <v>AMAT. TOP RUNNER CASTELLI ROM.</v>
      </c>
      <c r="D97" s="13">
        <f t="shared" si="7"/>
        <v>1</v>
      </c>
      <c r="K97" t="str">
        <f>ELENCO!E100</f>
        <v>ASD TTM TRAIL TEAM MAREMMA</v>
      </c>
      <c r="L97" t="str">
        <f t="array" ref="L97">IF(ROWS(K$4:K97)&gt;$J$4,"",INDEX($K$4:$K$653,SMALL(IF(FREQUENCY(MATCH($K$4:$K$653,$K$4:$K$653,0),ROW($K$4:$K$653)-ROW($K$4)+1),ROW($K$4:$K$653)-ROW($K$4)+1),ROWS(K$4:K97))))</f>
        <v>MONTERIGGIONI SPORT CULTURA</v>
      </c>
      <c r="M97">
        <f t="shared" si="6"/>
        <v>1</v>
      </c>
    </row>
    <row r="98" spans="1:13" ht="14.1" customHeight="1">
      <c r="A98">
        <f t="shared" si="5"/>
        <v>92</v>
      </c>
      <c r="C98" s="8" t="str">
        <f t="array" ref="C98">IF(A98="","",INDEX($L$4:$L$204,SMALL(IF($M$4:$M$204=D98,ROW($M$4:$M$204)-ROW($M$4)+1),COUNTIF(D$7:D98,D98))))</f>
        <v>SCUOLA DI MARATONA V. VENETO</v>
      </c>
      <c r="D98" s="13">
        <f t="shared" si="7"/>
        <v>1</v>
      </c>
      <c r="K98">
        <f>ELENCO!E101</f>
        <v>0</v>
      </c>
      <c r="L98" t="str">
        <f t="array" ref="L98">IF(ROWS(K$4:K98)&gt;$J$4,"",INDEX($K$4:$K$653,SMALL(IF(FREQUENCY(MATCH($K$4:$K$653,$K$4:$K$653,0),ROW($K$4:$K$653)-ROW($K$4)+1),ROW($K$4:$K$653)-ROW($K$4)+1),ROWS(K$4:K98))))</f>
        <v>A.S. DUE PONTI S.C.</v>
      </c>
      <c r="M98">
        <f t="shared" si="6"/>
        <v>1</v>
      </c>
    </row>
    <row r="99" spans="1:13" ht="14.1" customHeight="1">
      <c r="A99">
        <f t="shared" si="5"/>
        <v>93</v>
      </c>
      <c r="C99" s="8" t="str">
        <f t="array" ref="C99">IF(A99="","",INDEX($L$4:$L$204,SMALL(IF($M$4:$M$204=D99,ROW($M$4:$M$204)-ROW($M$4)+1),COUNTIF(D$7:D99,D99))))</f>
        <v>ATLETICA SPOLETO</v>
      </c>
      <c r="D99" s="13">
        <f t="shared" si="7"/>
        <v>1</v>
      </c>
      <c r="K99" t="str">
        <f>ELENCO!E102</f>
        <v>ASD SPORT TEAM TRIGORIA</v>
      </c>
      <c r="L99" t="str">
        <f t="array" ref="L99">IF(ROWS(K$4:K99)&gt;$J$4,"",INDEX($K$4:$K$653,SMALL(IF(FREQUENCY(MATCH($K$4:$K$653,$K$4:$K$653,0),ROW($K$4:$K$653)-ROW($K$4)+1),ROW($K$4:$K$653)-ROW($K$4)+1),ROWS(K$4:K99))))</f>
        <v>TX FITNESS</v>
      </c>
      <c r="M99">
        <f t="shared" si="6"/>
        <v>1</v>
      </c>
    </row>
    <row r="100" spans="1:13" ht="14.1" customHeight="1">
      <c r="A100">
        <f t="shared" si="5"/>
        <v>94</v>
      </c>
      <c r="C100" s="8" t="str">
        <f t="array" ref="C100">IF(A100="","",INDEX($L$4:$L$204,SMALL(IF($M$4:$M$204=D100,ROW($M$4:$M$204)-ROW($M$4)+1),COUNTIF(D$7:D100,D100))))</f>
        <v>MONTERIGGIONI SPORT CULTURA</v>
      </c>
      <c r="D100" s="13">
        <f t="shared" si="7"/>
        <v>1</v>
      </c>
      <c r="K100" t="str">
        <f>ELENCO!E103</f>
        <v>AT RUNNING</v>
      </c>
      <c r="L100" t="str">
        <f t="array" ref="L100">IF(ROWS(K$4:K100)&gt;$J$4,"",INDEX($K$4:$K$653,SMALL(IF(FREQUENCY(MATCH($K$4:$K$653,$K$4:$K$653,0),ROW($K$4:$K$653)-ROW($K$4)+1),ROW($K$4:$K$653)-ROW($K$4)+1),ROWS(K$4:K100))))</f>
        <v>SOC. CITTA' DI GENOVA</v>
      </c>
      <c r="M100">
        <f t="shared" si="6"/>
        <v>1</v>
      </c>
    </row>
    <row r="101" spans="1:13" ht="14.1" customHeight="1">
      <c r="A101">
        <f t="shared" si="5"/>
        <v>95</v>
      </c>
      <c r="C101" s="8" t="str">
        <f t="array" ref="C101">IF(A101="","",INDEX($L$4:$L$204,SMALL(IF($M$4:$M$204=D101,ROW($M$4:$M$204)-ROW($M$4)+1),COUNTIF(D$7:D101,D101))))</f>
        <v>A.S. DUE PONTI S.C.</v>
      </c>
      <c r="D101" s="13">
        <f t="shared" si="7"/>
        <v>1</v>
      </c>
      <c r="K101" t="str">
        <f>ELENCO!E104</f>
        <v>D + TRAIL</v>
      </c>
      <c r="L101" t="str">
        <f t="array" ref="L101">IF(ROWS(K$4:K101)&gt;$J$4,"",INDEX($K$4:$K$653,SMALL(IF(FREQUENCY(MATCH($K$4:$K$653,$K$4:$K$653,0),ROW($K$4:$K$653)-ROW($K$4)+1),ROW($K$4:$K$653)-ROW($K$4)+1),ROWS(K$4:K101))))</f>
        <v>PRATO PROMOZIONE</v>
      </c>
      <c r="M101">
        <f t="shared" si="6"/>
        <v>1</v>
      </c>
    </row>
    <row r="102" spans="1:13" ht="14.1" customHeight="1">
      <c r="A102">
        <f t="shared" si="5"/>
        <v>96</v>
      </c>
      <c r="C102" s="8" t="str">
        <f t="array" ref="C102">IF(A102="","",INDEX($L$4:$L$204,SMALL(IF($M$4:$M$204=D102,ROW($M$4:$M$204)-ROW($M$4)+1),COUNTIF(D$7:D102,D102))))</f>
        <v>TX FITNESS</v>
      </c>
      <c r="D102" s="13">
        <f t="shared" si="7"/>
        <v>1</v>
      </c>
      <c r="K102" t="str">
        <f>ELENCO!E105</f>
        <v>ATLETICA COSTA D'ARGENTO</v>
      </c>
      <c r="L102" t="str">
        <f t="array" ref="L102">IF(ROWS(K$4:K102)&gt;$J$4,"",INDEX($K$4:$K$653,SMALL(IF(FREQUENCY(MATCH($K$4:$K$653,$K$4:$K$653,0),ROW($K$4:$K$653)-ROW($K$4)+1),ROW($K$4:$K$653)-ROW($K$4)+1),ROWS(K$4:K102))))</f>
        <v>CSI RIETI</v>
      </c>
      <c r="M102">
        <f t="shared" si="6"/>
        <v>1</v>
      </c>
    </row>
    <row r="103" spans="1:13" ht="14.1" customHeight="1">
      <c r="A103">
        <f t="shared" si="5"/>
        <v>97</v>
      </c>
      <c r="C103" s="8" t="str">
        <f t="array" ref="C103">IF(A103="","",INDEX($L$4:$L$204,SMALL(IF($M$4:$M$204=D103,ROW($M$4:$M$204)-ROW($M$4)+1),COUNTIF(D$7:D103,D103))))</f>
        <v>SOC. CITTA' DI GENOVA</v>
      </c>
      <c r="D103" s="13">
        <f t="shared" si="7"/>
        <v>1</v>
      </c>
      <c r="K103" t="str">
        <f>ELENCO!E106</f>
        <v>ATLETICA COSTA D'ARGENTO</v>
      </c>
      <c r="L103" t="str">
        <f t="array" ref="L103">IF(ROWS(K$4:K103)&gt;$J$4,"",INDEX($K$4:$K$653,SMALL(IF(FREQUENCY(MATCH($K$4:$K$653,$K$4:$K$653,0),ROW($K$4:$K$653)-ROW($K$4)+1),ROW($K$4:$K$653)-ROW($K$4)+1),ROWS(K$4:K103))))</f>
        <v>ATL. IL PONTE</v>
      </c>
      <c r="M103">
        <f t="shared" si="6"/>
        <v>2</v>
      </c>
    </row>
    <row r="104" spans="1:13" ht="14.1" customHeight="1">
      <c r="A104">
        <f t="shared" si="5"/>
        <v>98</v>
      </c>
      <c r="C104" s="8" t="str">
        <f t="array" ref="C104">IF(A104="","",INDEX($L$4:$L$204,SMALL(IF($M$4:$M$204=D104,ROW($M$4:$M$204)-ROW($M$4)+1),COUNTIF(D$7:D104,D104))))</f>
        <v>PRATO PROMOZIONE</v>
      </c>
      <c r="D104" s="13">
        <f t="shared" si="7"/>
        <v>1</v>
      </c>
      <c r="K104" t="str">
        <f>ELENCO!E107</f>
        <v>ASD LE ANCELLE</v>
      </c>
      <c r="L104" t="str">
        <f t="array" ref="L104">IF(ROWS(K$4:K104)&gt;$J$4,"",INDEX($K$4:$K$653,SMALL(IF(FREQUENCY(MATCH($K$4:$K$653,$K$4:$K$653,0),ROW($K$4:$K$653)-ROW($K$4)+1),ROW($K$4:$K$653)-ROW($K$4)+1),ROWS(K$4:K104))))</f>
        <v>ATL. VICENTINA</v>
      </c>
      <c r="M104">
        <f t="shared" si="6"/>
        <v>1</v>
      </c>
    </row>
    <row r="105" spans="1:13" ht="14.1" customHeight="1">
      <c r="A105">
        <f t="shared" si="5"/>
        <v>99</v>
      </c>
      <c r="C105" s="8" t="str">
        <f t="array" ref="C105">IF(A105="","",INDEX($L$4:$L$204,SMALL(IF($M$4:$M$204=D105,ROW($M$4:$M$204)-ROW($M$4)+1),COUNTIF(D$7:D105,D105))))</f>
        <v>CSI RIETI</v>
      </c>
      <c r="D105" s="13">
        <f t="shared" si="7"/>
        <v>1</v>
      </c>
      <c r="K105" t="str">
        <f>ELENCO!E108</f>
        <v>LA CHIANINA RUNNING</v>
      </c>
      <c r="L105" t="str">
        <f t="array" ref="L105">IF(ROWS(K$4:K105)&gt;$J$4,"",INDEX($K$4:$K$653,SMALL(IF(FREQUENCY(MATCH($K$4:$K$653,$K$4:$K$653,0),ROW($K$4:$K$653)-ROW($K$4)+1),ROW($K$4:$K$653)-ROW($K$4)+1),ROWS(K$4:K105))))</f>
        <v>POD. ALSIUM LADISPOLI</v>
      </c>
      <c r="M105">
        <f t="shared" si="6"/>
        <v>1</v>
      </c>
    </row>
    <row r="106" spans="1:13" ht="14.1" customHeight="1">
      <c r="A106">
        <f t="shared" si="5"/>
        <v>100</v>
      </c>
      <c r="C106" s="8" t="str">
        <f t="array" ref="C106">IF(A106="","",INDEX($L$4:$L$204,SMALL(IF($M$4:$M$204=D106,ROW($M$4:$M$204)-ROW($M$4)+1),COUNTIF(D$7:D106,D106))))</f>
        <v>ATL. VICENTINA</v>
      </c>
      <c r="D106" s="13">
        <f t="shared" si="7"/>
        <v>1</v>
      </c>
      <c r="K106">
        <f>ELENCO!E109</f>
        <v>0</v>
      </c>
      <c r="L106" t="str">
        <f t="array" ref="L106">IF(ROWS(K$4:K106)&gt;$J$4,"",INDEX($K$4:$K$653,SMALL(IF(FREQUENCY(MATCH($K$4:$K$653,$K$4:$K$653,0),ROW($K$4:$K$653)-ROW($K$4)+1),ROW($K$4:$K$653)-ROW($K$4)+1),ROWS(K$4:K106))))</f>
        <v/>
      </c>
      <c r="M106">
        <f t="shared" si="6"/>
        <v>0</v>
      </c>
    </row>
    <row r="107" spans="1:13" ht="14.1" customHeight="1">
      <c r="K107">
        <f>ELENCO!E110</f>
        <v>0</v>
      </c>
      <c r="L107" t="str">
        <f t="array" ref="L107">IF(ROWS(K$4:K107)&gt;$J$4,"",INDEX($K$4:$K$653,SMALL(IF(FREQUENCY(MATCH($K$4:$K$653,$K$4:$K$653,0),ROW($K$4:$K$653)-ROW($K$4)+1),ROW($K$4:$K$653)-ROW($K$4)+1),ROWS(K$4:K107))))</f>
        <v/>
      </c>
      <c r="M107">
        <f t="shared" si="6"/>
        <v>0</v>
      </c>
    </row>
    <row r="108" spans="1:13" ht="14.1" customHeight="1">
      <c r="K108">
        <f>ELENCO!E111</f>
        <v>0</v>
      </c>
      <c r="L108" t="str">
        <f t="array" ref="L108">IF(ROWS(K$4:K108)&gt;$J$4,"",INDEX($K$4:$K$653,SMALL(IF(FREQUENCY(MATCH($K$4:$K$653,$K$4:$K$653,0),ROW($K$4:$K$653)-ROW($K$4)+1),ROW($K$4:$K$653)-ROW($K$4)+1),ROWS(K$4:K108))))</f>
        <v/>
      </c>
      <c r="M108">
        <f t="shared" si="6"/>
        <v>0</v>
      </c>
    </row>
    <row r="109" spans="1:13" ht="14.1" customHeight="1">
      <c r="K109" t="str">
        <f>ELENCO!E112</f>
        <v>ATLETICA CASCINA</v>
      </c>
      <c r="L109" t="str">
        <f t="array" ref="L109">IF(ROWS(K$4:K109)&gt;$J$4,"",INDEX($K$4:$K$653,SMALL(IF(FREQUENCY(MATCH($K$4:$K$653,$K$4:$K$653,0),ROW($K$4:$K$653)-ROW($K$4)+1),ROW($K$4:$K$653)-ROW($K$4)+1),ROWS(K$4:K109))))</f>
        <v/>
      </c>
      <c r="M109">
        <f t="shared" si="6"/>
        <v>0</v>
      </c>
    </row>
    <row r="110" spans="1:13" ht="14.1" customHeight="1">
      <c r="K110" t="str">
        <f>ELENCO!E113</f>
        <v>POLISPORTIVA ORIOLO</v>
      </c>
      <c r="L110" t="str">
        <f t="array" ref="L110">IF(ROWS(K$4:K110)&gt;$J$4,"",INDEX($K$4:$K$653,SMALL(IF(FREQUENCY(MATCH($K$4:$K$653,$K$4:$K$653,0),ROW($K$4:$K$653)-ROW($K$4)+1),ROW($K$4:$K$653)-ROW($K$4)+1),ROWS(K$4:K110))))</f>
        <v/>
      </c>
      <c r="M110">
        <f t="shared" si="6"/>
        <v>0</v>
      </c>
    </row>
    <row r="111" spans="1:13" ht="14.1" customHeight="1">
      <c r="K111" t="str">
        <f>ELENCO!E114</f>
        <v>ATLETICA ALTA TOSCANA</v>
      </c>
      <c r="L111" t="str">
        <f t="array" ref="L111">IF(ROWS(K$4:K111)&gt;$J$4,"",INDEX($K$4:$K$653,SMALL(IF(FREQUENCY(MATCH($K$4:$K$653,$K$4:$K$653,0),ROW($K$4:$K$653)-ROW($K$4)+1),ROW($K$4:$K$653)-ROW($K$4)+1),ROWS(K$4:K111))))</f>
        <v/>
      </c>
      <c r="M111">
        <f t="shared" si="6"/>
        <v>0</v>
      </c>
    </row>
    <row r="112" spans="1:13" ht="14.1" customHeight="1">
      <c r="K112">
        <f>ELENCO!E115</f>
        <v>0</v>
      </c>
      <c r="L112" t="str">
        <f t="array" ref="L112">IF(ROWS(K$4:K112)&gt;$J$4,"",INDEX($K$4:$K$653,SMALL(IF(FREQUENCY(MATCH($K$4:$K$653,$K$4:$K$653,0),ROW($K$4:$K$653)-ROW($K$4)+1),ROW($K$4:$K$653)-ROW($K$4)+1),ROWS(K$4:K112))))</f>
        <v/>
      </c>
      <c r="M112">
        <f t="shared" si="6"/>
        <v>0</v>
      </c>
    </row>
    <row r="113" spans="11:13" ht="14.1" customHeight="1">
      <c r="K113" t="str">
        <f>ELENCO!E116</f>
        <v>GP RICCARDO VALENTI</v>
      </c>
      <c r="L113" t="str">
        <f t="array" ref="L113">IF(ROWS(K$4:K113)&gt;$J$4,"",INDEX($K$4:$K$653,SMALL(IF(FREQUENCY(MATCH($K$4:$K$653,$K$4:$K$653,0),ROW($K$4:$K$653)-ROW($K$4)+1),ROW($K$4:$K$653)-ROW($K$4)+1),ROWS(K$4:K113))))</f>
        <v/>
      </c>
      <c r="M113">
        <f t="shared" si="6"/>
        <v>0</v>
      </c>
    </row>
    <row r="114" spans="11:13" ht="14.1" customHeight="1">
      <c r="K114" t="str">
        <f>ELENCO!E117</f>
        <v>A.S.D. VITERBO RUNNERS</v>
      </c>
      <c r="L114" t="str">
        <f t="array" ref="L114">IF(ROWS(K$4:K114)&gt;$J$4,"",INDEX($K$4:$K$653,SMALL(IF(FREQUENCY(MATCH($K$4:$K$653,$K$4:$K$653,0),ROW($K$4:$K$653)-ROW($K$4)+1),ROW($K$4:$K$653)-ROW($K$4)+1),ROWS(K$4:K114))))</f>
        <v/>
      </c>
      <c r="M114">
        <f t="shared" si="6"/>
        <v>0</v>
      </c>
    </row>
    <row r="115" spans="11:13" ht="14.1" customHeight="1">
      <c r="K115" t="str">
        <f>ELENCO!E118</f>
        <v>ATL. ORTE</v>
      </c>
      <c r="L115" t="str">
        <f t="array" ref="L115">IF(ROWS(K$4:K115)&gt;$J$4,"",INDEX($K$4:$K$653,SMALL(IF(FREQUENCY(MATCH($K$4:$K$653,$K$4:$K$653,0),ROW($K$4:$K$653)-ROW($K$4)+1),ROW($K$4:$K$653)-ROW($K$4)+1),ROWS(K$4:K115))))</f>
        <v/>
      </c>
      <c r="M115">
        <f t="shared" si="6"/>
        <v>0</v>
      </c>
    </row>
    <row r="116" spans="11:13" ht="14.1" customHeight="1">
      <c r="K116" t="str">
        <f>ELENCO!E119</f>
        <v>ATL. ORTE</v>
      </c>
      <c r="L116" t="str">
        <f t="array" ref="L116">IF(ROWS(K$4:K116)&gt;$J$4,"",INDEX($K$4:$K$653,SMALL(IF(FREQUENCY(MATCH($K$4:$K$653,$K$4:$K$653,0),ROW($K$4:$K$653)-ROW($K$4)+1),ROW($K$4:$K$653)-ROW($K$4)+1),ROWS(K$4:K116))))</f>
        <v/>
      </c>
      <c r="M116">
        <f t="shared" si="6"/>
        <v>0</v>
      </c>
    </row>
    <row r="117" spans="11:13" ht="14.1" customHeight="1">
      <c r="K117" t="str">
        <f>ELENCO!E120</f>
        <v>GS AVIS PRATOVECCHIO</v>
      </c>
      <c r="L117" t="str">
        <f t="array" ref="L117">IF(ROWS(K$4:K117)&gt;$J$4,"",INDEX($K$4:$K$653,SMALL(IF(FREQUENCY(MATCH($K$4:$K$653,$K$4:$K$653,0),ROW($K$4:$K$653)-ROW($K$4)+1),ROW($K$4:$K$653)-ROW($K$4)+1),ROWS(K$4:K117))))</f>
        <v/>
      </c>
      <c r="M117">
        <f t="shared" si="6"/>
        <v>0</v>
      </c>
    </row>
    <row r="118" spans="11:13" ht="14.1" customHeight="1">
      <c r="K118" t="str">
        <f>ELENCO!E121</f>
        <v>ATL. MONTEFIASCONE</v>
      </c>
      <c r="L118" t="str">
        <f t="array" ref="L118">IF(ROWS(K$4:K118)&gt;$J$4,"",INDEX($K$4:$K$653,SMALL(IF(FREQUENCY(MATCH($K$4:$K$653,$K$4:$K$653,0),ROW($K$4:$K$653)-ROW($K$4)+1),ROW($K$4:$K$653)-ROW($K$4)+1),ROWS(K$4:K118))))</f>
        <v/>
      </c>
      <c r="M118">
        <f t="shared" si="6"/>
        <v>0</v>
      </c>
    </row>
    <row r="119" spans="11:13" ht="14.1" customHeight="1">
      <c r="K119" t="str">
        <f>ELENCO!E122</f>
        <v>PODISTICA CORCHIANO</v>
      </c>
      <c r="L119" t="str">
        <f t="array" ref="L119">IF(ROWS(K$4:K119)&gt;$J$4,"",INDEX($K$4:$K$653,SMALL(IF(FREQUENCY(MATCH($K$4:$K$653,$K$4:$K$653,0),ROW($K$4:$K$653)-ROW($K$4)+1),ROW($K$4:$K$653)-ROW($K$4)+1),ROWS(K$4:K119))))</f>
        <v/>
      </c>
      <c r="M119">
        <f t="shared" si="6"/>
        <v>0</v>
      </c>
    </row>
    <row r="120" spans="11:13" ht="14.1" customHeight="1">
      <c r="K120" t="str">
        <f>ELENCO!E123</f>
        <v>ATLETICA COSTA ETRUSCA</v>
      </c>
      <c r="L120" t="str">
        <f t="array" ref="L120">IF(ROWS(K$4:K120)&gt;$J$4,"",INDEX($K$4:$K$653,SMALL(IF(FREQUENCY(MATCH($K$4:$K$653,$K$4:$K$653,0),ROW($K$4:$K$653)-ROW($K$4)+1),ROW($K$4:$K$653)-ROW($K$4)+1),ROWS(K$4:K120))))</f>
        <v/>
      </c>
      <c r="M120">
        <f t="shared" si="6"/>
        <v>0</v>
      </c>
    </row>
    <row r="121" spans="11:13" ht="14.1" customHeight="1">
      <c r="K121" t="str">
        <f>ELENCO!E124</f>
        <v>ROMAECOMARATONA</v>
      </c>
      <c r="L121" t="str">
        <f t="array" ref="L121">IF(ROWS(K$4:K121)&gt;$J$4,"",INDEX($K$4:$K$653,SMALL(IF(FREQUENCY(MATCH($K$4:$K$653,$K$4:$K$653,0),ROW($K$4:$K$653)-ROW($K$4)+1),ROW($K$4:$K$653)-ROW($K$4)+1),ROWS(K$4:K121))))</f>
        <v/>
      </c>
      <c r="M121">
        <f t="shared" si="6"/>
        <v>0</v>
      </c>
    </row>
    <row r="122" spans="11:13" ht="14.1" customHeight="1">
      <c r="K122" t="str">
        <f>ELENCO!E125</f>
        <v>ATL. MONTEFIASCONE</v>
      </c>
      <c r="L122" t="str">
        <f t="array" ref="L122">IF(ROWS(K$4:K122)&gt;$J$4,"",INDEX($K$4:$K$653,SMALL(IF(FREQUENCY(MATCH($K$4:$K$653,$K$4:$K$653,0),ROW($K$4:$K$653)-ROW($K$4)+1),ROW($K$4:$K$653)-ROW($K$4)+1),ROWS(K$4:K122))))</f>
        <v/>
      </c>
      <c r="M122">
        <f t="shared" si="6"/>
        <v>0</v>
      </c>
    </row>
    <row r="123" spans="11:13" ht="14.1" customHeight="1">
      <c r="K123">
        <f>ELENCO!E126</f>
        <v>0</v>
      </c>
      <c r="L123" t="str">
        <f t="array" ref="L123">IF(ROWS(K$4:K123)&gt;$J$4,"",INDEX($K$4:$K$653,SMALL(IF(FREQUENCY(MATCH($K$4:$K$653,$K$4:$K$653,0),ROW($K$4:$K$653)-ROW($K$4)+1),ROW($K$4:$K$653)-ROW($K$4)+1),ROWS(K$4:K123))))</f>
        <v/>
      </c>
      <c r="M123">
        <f t="shared" si="6"/>
        <v>0</v>
      </c>
    </row>
    <row r="124" spans="11:13" ht="14.1" customHeight="1">
      <c r="K124" t="str">
        <f>ELENCO!E127</f>
        <v>AMATORI POD. TERNI</v>
      </c>
      <c r="L124" t="str">
        <f t="array" ref="L124">IF(ROWS(K$4:K124)&gt;$J$4,"",INDEX($K$4:$K$653,SMALL(IF(FREQUENCY(MATCH($K$4:$K$653,$K$4:$K$653,0),ROW($K$4:$K$653)-ROW($K$4)+1),ROW($K$4:$K$653)-ROW($K$4)+1),ROWS(K$4:K124))))</f>
        <v/>
      </c>
      <c r="M124">
        <f t="shared" si="6"/>
        <v>0</v>
      </c>
    </row>
    <row r="125" spans="11:13" ht="14.1" customHeight="1">
      <c r="K125" t="str">
        <f>ELENCO!E128</f>
        <v>ASD SPARTAN SPORT ACADEMY</v>
      </c>
      <c r="L125" t="str">
        <f t="array" ref="L125">IF(ROWS(K$4:K125)&gt;$J$4,"",INDEX($K$4:$K$653,SMALL(IF(FREQUENCY(MATCH($K$4:$K$653,$K$4:$K$653,0),ROW($K$4:$K$653)-ROW($K$4)+1),ROW($K$4:$K$653)-ROW($K$4)+1),ROWS(K$4:K125))))</f>
        <v/>
      </c>
      <c r="M125">
        <f t="shared" si="6"/>
        <v>0</v>
      </c>
    </row>
    <row r="126" spans="11:13" ht="14.1" customHeight="1">
      <c r="K126" t="str">
        <f>ELENCO!E129</f>
        <v>RUNNERS CANINO</v>
      </c>
      <c r="L126" t="str">
        <f t="array" ref="L126">IF(ROWS(K$4:K126)&gt;$J$4,"",INDEX($K$4:$K$653,SMALL(IF(FREQUENCY(MATCH($K$4:$K$653,$K$4:$K$653,0),ROW($K$4:$K$653)-ROW($K$4)+1),ROW($K$4:$K$653)-ROW($K$4)+1),ROWS(K$4:K126))))</f>
        <v/>
      </c>
      <c r="M126">
        <f t="shared" si="6"/>
        <v>0</v>
      </c>
    </row>
    <row r="127" spans="11:13" ht="14.1" customHeight="1">
      <c r="K127">
        <f>ELENCO!E130</f>
        <v>0</v>
      </c>
      <c r="L127" t="str">
        <f t="array" ref="L127">IF(ROWS(K$4:K127)&gt;$J$4,"",INDEX($K$4:$K$653,SMALL(IF(FREQUENCY(MATCH($K$4:$K$653,$K$4:$K$653,0),ROW($K$4:$K$653)-ROW($K$4)+1),ROW($K$4:$K$653)-ROW($K$4)+1),ROWS(K$4:K127))))</f>
        <v/>
      </c>
      <c r="M127">
        <f t="shared" si="6"/>
        <v>0</v>
      </c>
    </row>
    <row r="128" spans="11:13" ht="14.1" customHeight="1">
      <c r="K128">
        <f>ELENCO!E131</f>
        <v>0</v>
      </c>
      <c r="L128" t="str">
        <f t="array" ref="L128">IF(ROWS(K$4:K128)&gt;$J$4,"",INDEX($K$4:$K$653,SMALL(IF(FREQUENCY(MATCH($K$4:$K$653,$K$4:$K$653,0),ROW($K$4:$K$653)-ROW($K$4)+1),ROW($K$4:$K$653)-ROW($K$4)+1),ROWS(K$4:K128))))</f>
        <v/>
      </c>
      <c r="M128">
        <f t="shared" si="6"/>
        <v>0</v>
      </c>
    </row>
    <row r="129" spans="11:13" ht="14.1" customHeight="1">
      <c r="K129">
        <f>ELENCO!E132</f>
        <v>0</v>
      </c>
      <c r="L129" t="str">
        <f t="array" ref="L129">IF(ROWS(K$4:K129)&gt;$J$4,"",INDEX($K$4:$K$653,SMALL(IF(FREQUENCY(MATCH($K$4:$K$653,$K$4:$K$653,0),ROW($K$4:$K$653)-ROW($K$4)+1),ROW($K$4:$K$653)-ROW($K$4)+1),ROWS(K$4:K129))))</f>
        <v/>
      </c>
      <c r="M129">
        <f t="shared" si="6"/>
        <v>0</v>
      </c>
    </row>
    <row r="130" spans="11:13" ht="14.1" customHeight="1">
      <c r="K130" t="str">
        <f>ELENCO!E133</f>
        <v>GRIFO RUNNERS PERUGIA</v>
      </c>
      <c r="L130" t="str">
        <f t="array" ref="L130">IF(ROWS(K$4:K130)&gt;$J$4,"",INDEX($K$4:$K$653,SMALL(IF(FREQUENCY(MATCH($K$4:$K$653,$K$4:$K$653,0),ROW($K$4:$K$653)-ROW($K$4)+1),ROW($K$4:$K$653)-ROW($K$4)+1),ROWS(K$4:K130))))</f>
        <v/>
      </c>
      <c r="M130">
        <f t="shared" si="6"/>
        <v>0</v>
      </c>
    </row>
    <row r="131" spans="11:13" ht="14.1" customHeight="1">
      <c r="K131" t="str">
        <f>ELENCO!E134</f>
        <v>PARKS TRAIL PROMOTION</v>
      </c>
      <c r="L131" t="str">
        <f t="array" ref="L131">IF(ROWS(K$4:K131)&gt;$J$4,"",INDEX($K$4:$K$653,SMALL(IF(FREQUENCY(MATCH($K$4:$K$653,$K$4:$K$653,0),ROW($K$4:$K$653)-ROW($K$4)+1),ROW($K$4:$K$653)-ROW($K$4)+1),ROWS(K$4:K131))))</f>
        <v/>
      </c>
      <c r="M131">
        <f t="shared" si="6"/>
        <v>0</v>
      </c>
    </row>
    <row r="132" spans="11:13" ht="14.1" customHeight="1">
      <c r="K132" t="str">
        <f>ELENCO!E135</f>
        <v>G.S.REALE STATO DEI PRESIDI</v>
      </c>
      <c r="L132" t="str">
        <f t="array" ref="L132">IF(ROWS(K$4:K132)&gt;$J$4,"",INDEX($K$4:$K$653,SMALL(IF(FREQUENCY(MATCH($K$4:$K$653,$K$4:$K$653,0),ROW($K$4:$K$653)-ROW($K$4)+1),ROW($K$4:$K$653)-ROW($K$4)+1),ROWS(K$4:K132))))</f>
        <v/>
      </c>
      <c r="M132">
        <f t="shared" si="6"/>
        <v>0</v>
      </c>
    </row>
    <row r="133" spans="11:13" ht="14.1" customHeight="1">
      <c r="K133">
        <f>ELENCO!E136</f>
        <v>0</v>
      </c>
      <c r="L133" t="str">
        <f t="array" ref="L133">IF(ROWS(K$4:K133)&gt;$J$4,"",INDEX($K$4:$K$653,SMALL(IF(FREQUENCY(MATCH($K$4:$K$653,$K$4:$K$653,0),ROW($K$4:$K$653)-ROW($K$4)+1),ROW($K$4:$K$653)-ROW($K$4)+1),ROWS(K$4:K133))))</f>
        <v/>
      </c>
      <c r="M133">
        <f t="shared" ref="M133:M196" si="8">IF(L133=0,"",COUNTIF($K$4:$K$653,L133))</f>
        <v>0</v>
      </c>
    </row>
    <row r="134" spans="11:13" ht="14.1" customHeight="1">
      <c r="K134" t="str">
        <f>ELENCO!E137</f>
        <v>G.S.REALE STATO DEI PRESIDI</v>
      </c>
      <c r="L134" t="str">
        <f t="array" ref="L134">IF(ROWS(K$4:K134)&gt;$J$4,"",INDEX($K$4:$K$653,SMALL(IF(FREQUENCY(MATCH($K$4:$K$653,$K$4:$K$653,0),ROW($K$4:$K$653)-ROW($K$4)+1),ROW($K$4:$K$653)-ROW($K$4)+1),ROWS(K$4:K134))))</f>
        <v/>
      </c>
      <c r="M134">
        <f t="shared" si="8"/>
        <v>0</v>
      </c>
    </row>
    <row r="135" spans="11:13" ht="14.1" customHeight="1">
      <c r="K135" t="str">
        <f>ELENCO!E138</f>
        <v>PODISTICA IL CAMPINO</v>
      </c>
      <c r="L135" t="str">
        <f t="array" ref="L135">IF(ROWS(K$4:K135)&gt;$J$4,"",INDEX($K$4:$K$653,SMALL(IF(FREQUENCY(MATCH($K$4:$K$653,$K$4:$K$653,0),ROW($K$4:$K$653)-ROW($K$4)+1),ROW($K$4:$K$653)-ROW($K$4)+1),ROWS(K$4:K135))))</f>
        <v/>
      </c>
      <c r="M135">
        <f t="shared" si="8"/>
        <v>0</v>
      </c>
    </row>
    <row r="136" spans="11:13" ht="14.1" customHeight="1">
      <c r="K136" t="str">
        <f>ELENCO!E139</f>
        <v>POLISPORTIVA MONTALTO</v>
      </c>
      <c r="L136" t="str">
        <f t="array" ref="L136">IF(ROWS(K$4:K136)&gt;$J$4,"",INDEX($K$4:$K$653,SMALL(IF(FREQUENCY(MATCH($K$4:$K$653,$K$4:$K$653,0),ROW($K$4:$K$653)-ROW($K$4)+1),ROW($K$4:$K$653)-ROW($K$4)+1),ROWS(K$4:K136))))</f>
        <v/>
      </c>
      <c r="M136">
        <f t="shared" si="8"/>
        <v>0</v>
      </c>
    </row>
    <row r="137" spans="11:13" ht="14.1" customHeight="1">
      <c r="K137" t="str">
        <f>ELENCO!E140</f>
        <v>PODISTICA SAVONESE</v>
      </c>
      <c r="L137" t="str">
        <f t="array" ref="L137">IF(ROWS(K$4:K137)&gt;$J$4,"",INDEX($K$4:$K$653,SMALL(IF(FREQUENCY(MATCH($K$4:$K$653,$K$4:$K$653,0),ROW($K$4:$K$653)-ROW($K$4)+1),ROW($K$4:$K$653)-ROW($K$4)+1),ROWS(K$4:K137))))</f>
        <v/>
      </c>
      <c r="M137">
        <f t="shared" si="8"/>
        <v>0</v>
      </c>
    </row>
    <row r="138" spans="11:13" ht="14.1" customHeight="1">
      <c r="K138" t="str">
        <f>ELENCO!E141</f>
        <v>ASD G.P. AMICI DELLA PINETA</v>
      </c>
      <c r="L138" t="str">
        <f t="array" ref="L138">IF(ROWS(K$4:K138)&gt;$J$4,"",INDEX($K$4:$K$653,SMALL(IF(FREQUENCY(MATCH($K$4:$K$653,$K$4:$K$653,0),ROW($K$4:$K$653)-ROW($K$4)+1),ROW($K$4:$K$653)-ROW($K$4)+1),ROWS(K$4:K138))))</f>
        <v/>
      </c>
      <c r="M138">
        <f t="shared" si="8"/>
        <v>0</v>
      </c>
    </row>
    <row r="139" spans="11:13" ht="14.1" customHeight="1">
      <c r="K139" t="str">
        <f>ELENCO!E142</f>
        <v>SVICAT</v>
      </c>
      <c r="L139" t="str">
        <f t="array" ref="L139">IF(ROWS(K$4:K139)&gt;$J$4,"",INDEX($K$4:$K$653,SMALL(IF(FREQUENCY(MATCH($K$4:$K$653,$K$4:$K$653,0),ROW($K$4:$K$653)-ROW($K$4)+1),ROW($K$4:$K$653)-ROW($K$4)+1),ROWS(K$4:K139))))</f>
        <v/>
      </c>
      <c r="M139">
        <f t="shared" si="8"/>
        <v>0</v>
      </c>
    </row>
    <row r="140" spans="11:13" ht="14.1" customHeight="1">
      <c r="K140">
        <f>ELENCO!E143</f>
        <v>0</v>
      </c>
      <c r="L140" t="str">
        <f t="array" ref="L140">IF(ROWS(K$4:K140)&gt;$J$4,"",INDEX($K$4:$K$653,SMALL(IF(FREQUENCY(MATCH($K$4:$K$653,$K$4:$K$653,0),ROW($K$4:$K$653)-ROW($K$4)+1),ROW($K$4:$K$653)-ROW($K$4)+1),ROWS(K$4:K140))))</f>
        <v/>
      </c>
      <c r="M140">
        <f t="shared" si="8"/>
        <v>0</v>
      </c>
    </row>
    <row r="141" spans="11:13" ht="14.1" customHeight="1">
      <c r="K141" t="str">
        <f>ELENCO!E144</f>
        <v>ATLETICA ALTA TOSCANA</v>
      </c>
      <c r="L141" t="str">
        <f t="array" ref="L141">IF(ROWS(K$4:K141)&gt;$J$4,"",INDEX($K$4:$K$653,SMALL(IF(FREQUENCY(MATCH($K$4:$K$653,$K$4:$K$653,0),ROW($K$4:$K$653)-ROW($K$4)+1),ROW($K$4:$K$653)-ROW($K$4)+1),ROWS(K$4:K141))))</f>
        <v/>
      </c>
      <c r="M141">
        <f t="shared" si="8"/>
        <v>0</v>
      </c>
    </row>
    <row r="142" spans="11:13" ht="14.1" customHeight="1">
      <c r="K142" t="str">
        <f>ELENCO!E145</f>
        <v>G.S. MELE MARCE</v>
      </c>
      <c r="L142" t="str">
        <f t="array" ref="L142">IF(ROWS(K$4:K142)&gt;$J$4,"",INDEX($K$4:$K$653,SMALL(IF(FREQUENCY(MATCH($K$4:$K$653,$K$4:$K$653,0),ROW($K$4:$K$653)-ROW($K$4)+1),ROW($K$4:$K$653)-ROW($K$4)+1),ROWS(K$4:K142))))</f>
        <v/>
      </c>
      <c r="M142">
        <f t="shared" si="8"/>
        <v>0</v>
      </c>
    </row>
    <row r="143" spans="11:13" ht="14.1" customHeight="1">
      <c r="K143" t="str">
        <f>ELENCO!E146</f>
        <v>ILOVERUN ATHLETIC TERNI</v>
      </c>
      <c r="L143" t="str">
        <f t="array" ref="L143">IF(ROWS(K$4:K143)&gt;$J$4,"",INDEX($K$4:$K$653,SMALL(IF(FREQUENCY(MATCH($K$4:$K$653,$K$4:$K$653,0),ROW($K$4:$K$653)-ROW($K$4)+1),ROW($K$4:$K$653)-ROW($K$4)+1),ROWS(K$4:K143))))</f>
        <v/>
      </c>
      <c r="M143">
        <f t="shared" si="8"/>
        <v>0</v>
      </c>
    </row>
    <row r="144" spans="11:13" ht="14.1" customHeight="1">
      <c r="K144" t="str">
        <f>ELENCO!E147</f>
        <v>ATLETICA TAINO</v>
      </c>
      <c r="L144" t="str">
        <f t="array" ref="L144">IF(ROWS(K$4:K144)&gt;$J$4,"",INDEX($K$4:$K$653,SMALL(IF(FREQUENCY(MATCH($K$4:$K$653,$K$4:$K$653,0),ROW($K$4:$K$653)-ROW($K$4)+1),ROW($K$4:$K$653)-ROW($K$4)+1),ROWS(K$4:K144))))</f>
        <v/>
      </c>
      <c r="M144">
        <f t="shared" si="8"/>
        <v>0</v>
      </c>
    </row>
    <row r="145" spans="11:13" ht="14.1" customHeight="1">
      <c r="K145" t="str">
        <f>ELENCO!E148</f>
        <v>RUN &amp; SMILE</v>
      </c>
      <c r="L145" t="str">
        <f t="array" ref="L145">IF(ROWS(K$4:K145)&gt;$J$4,"",INDEX($K$4:$K$653,SMALL(IF(FREQUENCY(MATCH($K$4:$K$653,$K$4:$K$653,0),ROW($K$4:$K$653)-ROW($K$4)+1),ROW($K$4:$K$653)-ROW($K$4)+1),ROWS(K$4:K145))))</f>
        <v/>
      </c>
      <c r="M145">
        <f t="shared" si="8"/>
        <v>0</v>
      </c>
    </row>
    <row r="146" spans="11:13" ht="14.1" customHeight="1">
      <c r="K146" t="str">
        <f>ELENCO!E149</f>
        <v>MUGELLO OUTDOOR ASD</v>
      </c>
      <c r="L146" t="str">
        <f t="array" ref="L146">IF(ROWS(K$4:K146)&gt;$J$4,"",INDEX($K$4:$K$653,SMALL(IF(FREQUENCY(MATCH($K$4:$K$653,$K$4:$K$653,0),ROW($K$4:$K$653)-ROW($K$4)+1),ROW($K$4:$K$653)-ROW($K$4)+1),ROWS(K$4:K146))))</f>
        <v/>
      </c>
      <c r="M146">
        <f t="shared" si="8"/>
        <v>0</v>
      </c>
    </row>
    <row r="147" spans="11:13" ht="14.1" customHeight="1">
      <c r="K147" t="str">
        <f>ELENCO!E150</f>
        <v>AT RUNNING</v>
      </c>
      <c r="L147" t="str">
        <f t="array" ref="L147">IF(ROWS(K$4:K147)&gt;$J$4,"",INDEX($K$4:$K$653,SMALL(IF(FREQUENCY(MATCH($K$4:$K$653,$K$4:$K$653,0),ROW($K$4:$K$653)-ROW($K$4)+1),ROW($K$4:$K$653)-ROW($K$4)+1),ROWS(K$4:K147))))</f>
        <v/>
      </c>
      <c r="M147">
        <f t="shared" si="8"/>
        <v>0</v>
      </c>
    </row>
    <row r="148" spans="11:13" ht="14.1" customHeight="1">
      <c r="K148" t="str">
        <f>ELENCO!E151</f>
        <v>G.S. BANCARI ROMANI</v>
      </c>
      <c r="L148" t="str">
        <f t="array" ref="L148">IF(ROWS(K$4:K148)&gt;$J$4,"",INDEX($K$4:$K$653,SMALL(IF(FREQUENCY(MATCH($K$4:$K$653,$K$4:$K$653,0),ROW($K$4:$K$653)-ROW($K$4)+1),ROW($K$4:$K$653)-ROW($K$4)+1),ROWS(K$4:K148))))</f>
        <v/>
      </c>
      <c r="M148">
        <f t="shared" si="8"/>
        <v>0</v>
      </c>
    </row>
    <row r="149" spans="11:13" ht="14.1" customHeight="1">
      <c r="K149" t="str">
        <f>ELENCO!E152</f>
        <v>ASD SEMPRE DI CORSA TEAM TESTI</v>
      </c>
      <c r="L149" t="str">
        <f t="array" ref="L149">IF(ROWS(K$4:K149)&gt;$J$4,"",INDEX($K$4:$K$653,SMALL(IF(FREQUENCY(MATCH($K$4:$K$653,$K$4:$K$653,0),ROW($K$4:$K$653)-ROW($K$4)+1),ROW($K$4:$K$653)-ROW($K$4)+1),ROWS(K$4:K149))))</f>
        <v/>
      </c>
      <c r="M149">
        <f t="shared" si="8"/>
        <v>0</v>
      </c>
    </row>
    <row r="150" spans="11:13" ht="14.1" customHeight="1">
      <c r="K150" t="str">
        <f>ELENCO!E153</f>
        <v>ROMAECOMARATONA</v>
      </c>
      <c r="L150" t="str">
        <f t="array" ref="L150">IF(ROWS(K$4:K150)&gt;$J$4,"",INDEX($K$4:$K$653,SMALL(IF(FREQUENCY(MATCH($K$4:$K$653,$K$4:$K$653,0),ROW($K$4:$K$653)-ROW($K$4)+1),ROW($K$4:$K$653)-ROW($K$4)+1),ROWS(K$4:K150))))</f>
        <v/>
      </c>
      <c r="M150">
        <f t="shared" si="8"/>
        <v>0</v>
      </c>
    </row>
    <row r="151" spans="11:13" ht="14.1" customHeight="1">
      <c r="K151" t="str">
        <f>ELENCO!E154</f>
        <v>OLYMPIC RUNNERS LAMA</v>
      </c>
      <c r="L151" t="str">
        <f t="array" ref="L151">IF(ROWS(K$4:K151)&gt;$J$4,"",INDEX($K$4:$K$653,SMALL(IF(FREQUENCY(MATCH($K$4:$K$653,$K$4:$K$653,0),ROW($K$4:$K$653)-ROW($K$4)+1),ROW($K$4:$K$653)-ROW($K$4)+1),ROWS(K$4:K151))))</f>
        <v/>
      </c>
      <c r="M151">
        <f t="shared" si="8"/>
        <v>0</v>
      </c>
    </row>
    <row r="152" spans="11:13" ht="14.1" customHeight="1">
      <c r="K152" t="str">
        <f>ELENCO!E155</f>
        <v>SCD TEAM</v>
      </c>
      <c r="L152" t="str">
        <f t="array" ref="L152">IF(ROWS(K$4:K152)&gt;$J$4,"",INDEX($K$4:$K$653,SMALL(IF(FREQUENCY(MATCH($K$4:$K$653,$K$4:$K$653,0),ROW($K$4:$K$653)-ROW($K$4)+1),ROW($K$4:$K$653)-ROW($K$4)+1),ROWS(K$4:K152))))</f>
        <v/>
      </c>
      <c r="M152">
        <f t="shared" si="8"/>
        <v>0</v>
      </c>
    </row>
    <row r="153" spans="11:13" ht="14.1" customHeight="1">
      <c r="K153" t="str">
        <f>ELENCO!E156</f>
        <v>POLICIANO AREZZO ATL.</v>
      </c>
      <c r="L153" t="str">
        <f t="array" ref="L153">IF(ROWS(K$4:K153)&gt;$J$4,"",INDEX($K$4:$K$653,SMALL(IF(FREQUENCY(MATCH($K$4:$K$653,$K$4:$K$653,0),ROW($K$4:$K$653)-ROW($K$4)+1),ROW($K$4:$K$653)-ROW($K$4)+1),ROWS(K$4:K153))))</f>
        <v/>
      </c>
      <c r="M153">
        <f t="shared" si="8"/>
        <v>0</v>
      </c>
    </row>
    <row r="154" spans="11:13" ht="14.1" customHeight="1">
      <c r="K154" t="str">
        <f>ELENCO!E157</f>
        <v>BANDA DEI MALANDRINI</v>
      </c>
      <c r="L154" t="str">
        <f t="array" ref="L154">IF(ROWS(K$4:K154)&gt;$J$4,"",INDEX($K$4:$K$653,SMALL(IF(FREQUENCY(MATCH($K$4:$K$653,$K$4:$K$653,0),ROW($K$4:$K$653)-ROW($K$4)+1),ROW($K$4:$K$653)-ROW($K$4)+1),ROWS(K$4:K154))))</f>
        <v/>
      </c>
      <c r="M154">
        <f t="shared" si="8"/>
        <v>0</v>
      </c>
    </row>
    <row r="155" spans="11:13" ht="14.1" customHeight="1">
      <c r="K155" t="str">
        <f>ELENCO!E158</f>
        <v>CRAZY FUNCTIONAL GROUP</v>
      </c>
      <c r="L155" t="str">
        <f t="array" ref="L155">IF(ROWS(K$4:K155)&gt;$J$4,"",INDEX($K$4:$K$653,SMALL(IF(FREQUENCY(MATCH($K$4:$K$653,$K$4:$K$653,0),ROW($K$4:$K$653)-ROW($K$4)+1),ROW($K$4:$K$653)-ROW($K$4)+1),ROWS(K$4:K155))))</f>
        <v/>
      </c>
      <c r="M155">
        <f t="shared" si="8"/>
        <v>0</v>
      </c>
    </row>
    <row r="156" spans="11:13" ht="14.1" customHeight="1">
      <c r="K156">
        <f>ELENCO!E159</f>
        <v>0</v>
      </c>
      <c r="L156" t="str">
        <f t="array" ref="L156">IF(ROWS(K$4:K156)&gt;$J$4,"",INDEX($K$4:$K$653,SMALL(IF(FREQUENCY(MATCH($K$4:$K$653,$K$4:$K$653,0),ROW($K$4:$K$653)-ROW($K$4)+1),ROW($K$4:$K$653)-ROW($K$4)+1),ROWS(K$4:K156))))</f>
        <v/>
      </c>
      <c r="M156">
        <f t="shared" si="8"/>
        <v>0</v>
      </c>
    </row>
    <row r="157" spans="11:13" ht="14.1" customHeight="1">
      <c r="K157" t="str">
        <f>ELENCO!E160</f>
        <v>ASD PARMA MARATHON</v>
      </c>
      <c r="L157" t="str">
        <f t="array" ref="L157">IF(ROWS(K$4:K157)&gt;$J$4,"",INDEX($K$4:$K$653,SMALL(IF(FREQUENCY(MATCH($K$4:$K$653,$K$4:$K$653,0),ROW($K$4:$K$653)-ROW($K$4)+1),ROW($K$4:$K$653)-ROW($K$4)+1),ROWS(K$4:K157))))</f>
        <v/>
      </c>
      <c r="M157">
        <f t="shared" si="8"/>
        <v>0</v>
      </c>
    </row>
    <row r="158" spans="11:13" ht="14.1" customHeight="1">
      <c r="K158" t="str">
        <f>ELENCO!E161</f>
        <v>TRAIL RUNNING PROJECT</v>
      </c>
      <c r="L158" t="str">
        <f t="array" ref="L158">IF(ROWS(K$4:K158)&gt;$J$4,"",INDEX($K$4:$K$653,SMALL(IF(FREQUENCY(MATCH($K$4:$K$653,$K$4:$K$653,0),ROW($K$4:$K$653)-ROW($K$4)+1),ROW($K$4:$K$653)-ROW($K$4)+1),ROWS(K$4:K158))))</f>
        <v/>
      </c>
      <c r="M158">
        <f t="shared" si="8"/>
        <v>0</v>
      </c>
    </row>
    <row r="159" spans="11:13" ht="14.1" customHeight="1">
      <c r="K159" t="str">
        <f>ELENCO!E162</f>
        <v>LET'S RUN FOR SOLIDARITY</v>
      </c>
      <c r="L159" t="str">
        <f t="array" ref="L159">IF(ROWS(K$4:K159)&gt;$J$4,"",INDEX($K$4:$K$653,SMALL(IF(FREQUENCY(MATCH($K$4:$K$653,$K$4:$K$653,0),ROW($K$4:$K$653)-ROW($K$4)+1),ROW($K$4:$K$653)-ROW($K$4)+1),ROWS(K$4:K159))))</f>
        <v/>
      </c>
      <c r="M159">
        <f t="shared" si="8"/>
        <v>0</v>
      </c>
    </row>
    <row r="160" spans="11:13" ht="14.1" customHeight="1">
      <c r="K160" t="str">
        <f>ELENCO!E163</f>
        <v>MENS SANA IN CORPORE SANO</v>
      </c>
      <c r="L160" t="str">
        <f t="array" ref="L160">IF(ROWS(K$4:K160)&gt;$J$4,"",INDEX($K$4:$K$653,SMALL(IF(FREQUENCY(MATCH($K$4:$K$653,$K$4:$K$653,0),ROW($K$4:$K$653)-ROW($K$4)+1),ROW($K$4:$K$653)-ROW($K$4)+1),ROWS(K$4:K160))))</f>
        <v/>
      </c>
      <c r="M160">
        <f t="shared" si="8"/>
        <v>0</v>
      </c>
    </row>
    <row r="161" spans="11:13" ht="14.1" customHeight="1">
      <c r="K161">
        <f>ELENCO!E164</f>
        <v>0</v>
      </c>
      <c r="L161" t="str">
        <f t="array" ref="L161">IF(ROWS(K$4:K161)&gt;$J$4,"",INDEX($K$4:$K$653,SMALL(IF(FREQUENCY(MATCH($K$4:$K$653,$K$4:$K$653,0),ROW($K$4:$K$653)-ROW($K$4)+1),ROW($K$4:$K$653)-ROW($K$4)+1),ROWS(K$4:K161))))</f>
        <v/>
      </c>
      <c r="M161">
        <f t="shared" si="8"/>
        <v>0</v>
      </c>
    </row>
    <row r="162" spans="11:13" ht="14.1" customHeight="1">
      <c r="K162" t="str">
        <f>ELENCO!E165</f>
        <v>ATLETICA QUARRATA</v>
      </c>
      <c r="L162" t="str">
        <f t="array" ref="L162">IF(ROWS(K$4:K162)&gt;$J$4,"",INDEX($K$4:$K$653,SMALL(IF(FREQUENCY(MATCH($K$4:$K$653,$K$4:$K$653,0),ROW($K$4:$K$653)-ROW($K$4)+1),ROW($K$4:$K$653)-ROW($K$4)+1),ROWS(K$4:K162))))</f>
        <v/>
      </c>
      <c r="M162">
        <f t="shared" si="8"/>
        <v>0</v>
      </c>
    </row>
    <row r="163" spans="11:13" ht="14.1" customHeight="1">
      <c r="K163">
        <f>ELENCO!E166</f>
        <v>0</v>
      </c>
      <c r="L163" t="str">
        <f t="array" ref="L163">IF(ROWS(K$4:K163)&gt;$J$4,"",INDEX($K$4:$K$653,SMALL(IF(FREQUENCY(MATCH($K$4:$K$653,$K$4:$K$653,0),ROW($K$4:$K$653)-ROW($K$4)+1),ROW($K$4:$K$653)-ROW($K$4)+1),ROWS(K$4:K163))))</f>
        <v/>
      </c>
      <c r="M163">
        <f t="shared" si="8"/>
        <v>0</v>
      </c>
    </row>
    <row r="164" spans="11:13" ht="14.1" customHeight="1">
      <c r="K164" t="str">
        <f>ELENCO!E167</f>
        <v>G.P.MONTI DELLA TOLFA L'AIRONE</v>
      </c>
      <c r="L164" t="str">
        <f t="array" ref="L164">IF(ROWS(K$4:K164)&gt;$J$4,"",INDEX($K$4:$K$653,SMALL(IF(FREQUENCY(MATCH($K$4:$K$653,$K$4:$K$653,0),ROW($K$4:$K$653)-ROW($K$4)+1),ROW($K$4:$K$653)-ROW($K$4)+1),ROWS(K$4:K164))))</f>
        <v/>
      </c>
      <c r="M164">
        <f t="shared" si="8"/>
        <v>0</v>
      </c>
    </row>
    <row r="165" spans="11:13" ht="14.1" customHeight="1">
      <c r="K165" t="str">
        <f>ELENCO!E168</f>
        <v>ATLETICA COSTA D'ARGENTO</v>
      </c>
      <c r="L165" t="str">
        <f t="array" ref="L165">IF(ROWS(K$4:K165)&gt;$J$4,"",INDEX($K$4:$K$653,SMALL(IF(FREQUENCY(MATCH($K$4:$K$653,$K$4:$K$653,0),ROW($K$4:$K$653)-ROW($K$4)+1),ROW($K$4:$K$653)-ROW($K$4)+1),ROWS(K$4:K165))))</f>
        <v/>
      </c>
      <c r="M165">
        <f t="shared" si="8"/>
        <v>0</v>
      </c>
    </row>
    <row r="166" spans="11:13" ht="14.1" customHeight="1">
      <c r="K166" t="str">
        <f>ELENCO!E169</f>
        <v>ROMAECOMARATONA</v>
      </c>
      <c r="L166" t="str">
        <f t="array" ref="L166">IF(ROWS(K$4:K166)&gt;$J$4,"",INDEX($K$4:$K$653,SMALL(IF(FREQUENCY(MATCH($K$4:$K$653,$K$4:$K$653,0),ROW($K$4:$K$653)-ROW($K$4)+1),ROW($K$4:$K$653)-ROW($K$4)+1),ROWS(K$4:K166))))</f>
        <v/>
      </c>
      <c r="M166">
        <f t="shared" si="8"/>
        <v>0</v>
      </c>
    </row>
    <row r="167" spans="11:13" ht="14.1" customHeight="1">
      <c r="K167" t="str">
        <f>ELENCO!E170</f>
        <v>LIBERTAS ORVIETO</v>
      </c>
      <c r="L167" t="str">
        <f t="array" ref="L167">IF(ROWS(K$4:K167)&gt;$J$4,"",INDEX($K$4:$K$653,SMALL(IF(FREQUENCY(MATCH($K$4:$K$653,$K$4:$K$653,0),ROW($K$4:$K$653)-ROW($K$4)+1),ROW($K$4:$K$653)-ROW($K$4)+1),ROWS(K$4:K167))))</f>
        <v/>
      </c>
      <c r="M167">
        <f t="shared" si="8"/>
        <v>0</v>
      </c>
    </row>
    <row r="168" spans="11:13" ht="14.1" customHeight="1">
      <c r="K168">
        <f>ELENCO!E171</f>
        <v>0</v>
      </c>
      <c r="L168" t="str">
        <f t="array" ref="L168">IF(ROWS(K$4:K168)&gt;$J$4,"",INDEX($K$4:$K$653,SMALL(IF(FREQUENCY(MATCH($K$4:$K$653,$K$4:$K$653,0),ROW($K$4:$K$653)-ROW($K$4)+1),ROW($K$4:$K$653)-ROW($K$4)+1),ROWS(K$4:K168))))</f>
        <v/>
      </c>
      <c r="M168">
        <f t="shared" si="8"/>
        <v>0</v>
      </c>
    </row>
    <row r="169" spans="11:13" ht="14.1" customHeight="1">
      <c r="K169">
        <f>ELENCO!E172</f>
        <v>0</v>
      </c>
      <c r="L169" t="str">
        <f t="array" ref="L169">IF(ROWS(K$4:K169)&gt;$J$4,"",INDEX($K$4:$K$653,SMALL(IF(FREQUENCY(MATCH($K$4:$K$653,$K$4:$K$653,0),ROW($K$4:$K$653)-ROW($K$4)+1),ROW($K$4:$K$653)-ROW($K$4)+1),ROWS(K$4:K169))))</f>
        <v/>
      </c>
      <c r="M169">
        <f t="shared" si="8"/>
        <v>0</v>
      </c>
    </row>
    <row r="170" spans="11:13" ht="14.1" customHeight="1">
      <c r="K170" t="str">
        <f>ELENCO!E173</f>
        <v>MUGELLO OUTDOOR ASD</v>
      </c>
      <c r="L170" t="str">
        <f t="array" ref="L170">IF(ROWS(K$4:K170)&gt;$J$4,"",INDEX($K$4:$K$653,SMALL(IF(FREQUENCY(MATCH($K$4:$K$653,$K$4:$K$653,0),ROW($K$4:$K$653)-ROW($K$4)+1),ROW($K$4:$K$653)-ROW($K$4)+1),ROWS(K$4:K170))))</f>
        <v/>
      </c>
      <c r="M170">
        <f t="shared" si="8"/>
        <v>0</v>
      </c>
    </row>
    <row r="171" spans="11:13" ht="14.1" customHeight="1">
      <c r="K171" t="str">
        <f>ELENCO!E174</f>
        <v>CICLO CLUB QUOTA MILLE CORTONA</v>
      </c>
      <c r="L171" t="str">
        <f t="array" ref="L171">IF(ROWS(K$4:K171)&gt;$J$4,"",INDEX($K$4:$K$653,SMALL(IF(FREQUENCY(MATCH($K$4:$K$653,$K$4:$K$653,0),ROW($K$4:$K$653)-ROW($K$4)+1),ROW($K$4:$K$653)-ROW($K$4)+1),ROWS(K$4:K171))))</f>
        <v/>
      </c>
      <c r="M171">
        <f t="shared" si="8"/>
        <v>0</v>
      </c>
    </row>
    <row r="172" spans="11:13" ht="14.1" customHeight="1">
      <c r="K172">
        <f>ELENCO!E175</f>
        <v>0</v>
      </c>
      <c r="L172" t="str">
        <f t="array" ref="L172">IF(ROWS(K$4:K172)&gt;$J$4,"",INDEX($K$4:$K$653,SMALL(IF(FREQUENCY(MATCH($K$4:$K$653,$K$4:$K$653,0),ROW($K$4:$K$653)-ROW($K$4)+1),ROW($K$4:$K$653)-ROW($K$4)+1),ROWS(K$4:K172))))</f>
        <v/>
      </c>
      <c r="M172">
        <f t="shared" si="8"/>
        <v>0</v>
      </c>
    </row>
    <row r="173" spans="11:13" ht="14.1" customHeight="1">
      <c r="K173">
        <f>ELENCO!E176</f>
        <v>0</v>
      </c>
      <c r="L173" t="str">
        <f t="array" ref="L173">IF(ROWS(K$4:K173)&gt;$J$4,"",INDEX($K$4:$K$653,SMALL(IF(FREQUENCY(MATCH($K$4:$K$653,$K$4:$K$653,0),ROW($K$4:$K$653)-ROW($K$4)+1),ROW($K$4:$K$653)-ROW($K$4)+1),ROWS(K$4:K173))))</f>
        <v/>
      </c>
      <c r="M173">
        <f t="shared" si="8"/>
        <v>0</v>
      </c>
    </row>
    <row r="174" spans="11:13" ht="14.1" customHeight="1">
      <c r="K174" t="str">
        <f>ELENCO!E177</f>
        <v>WORKOUTGYM ASD</v>
      </c>
      <c r="L174" t="str">
        <f t="array" ref="L174">IF(ROWS(K$4:K174)&gt;$J$4,"",INDEX($K$4:$K$653,SMALL(IF(FREQUENCY(MATCH($K$4:$K$653,$K$4:$K$653,0),ROW($K$4:$K$653)-ROW($K$4)+1),ROW($K$4:$K$653)-ROW($K$4)+1),ROWS(K$4:K174))))</f>
        <v/>
      </c>
      <c r="M174">
        <f t="shared" si="8"/>
        <v>0</v>
      </c>
    </row>
    <row r="175" spans="11:13" ht="14.1" customHeight="1">
      <c r="K175" t="str">
        <f>ELENCO!E178</f>
        <v>G.S. BANCARI ROMANI</v>
      </c>
      <c r="L175" t="str">
        <f t="array" ref="L175">IF(ROWS(K$4:K175)&gt;$J$4,"",INDEX($K$4:$K$653,SMALL(IF(FREQUENCY(MATCH($K$4:$K$653,$K$4:$K$653,0),ROW($K$4:$K$653)-ROW($K$4)+1),ROW($K$4:$K$653)-ROW($K$4)+1),ROWS(K$4:K175))))</f>
        <v/>
      </c>
      <c r="M175">
        <f t="shared" si="8"/>
        <v>0</v>
      </c>
    </row>
    <row r="176" spans="11:13" ht="14.1" customHeight="1">
      <c r="K176" t="str">
        <f>ELENCO!E179</f>
        <v>G.P.MONTI DELLA TOLFA L'AIRONE</v>
      </c>
      <c r="L176" t="str">
        <f t="array" ref="L176">IF(ROWS(K$4:K176)&gt;$J$4,"",INDEX($K$4:$K$653,SMALL(IF(FREQUENCY(MATCH($K$4:$K$653,$K$4:$K$653,0),ROW($K$4:$K$653)-ROW($K$4)+1),ROW($K$4:$K$653)-ROW($K$4)+1),ROWS(K$4:K176))))</f>
        <v/>
      </c>
      <c r="M176">
        <f t="shared" si="8"/>
        <v>0</v>
      </c>
    </row>
    <row r="177" spans="11:13" ht="14.1" customHeight="1">
      <c r="K177" t="str">
        <f>ELENCO!E180</f>
        <v>ATL. ORTE</v>
      </c>
      <c r="L177" t="str">
        <f t="array" ref="L177">IF(ROWS(K$4:K177)&gt;$J$4,"",INDEX($K$4:$K$653,SMALL(IF(FREQUENCY(MATCH($K$4:$K$653,$K$4:$K$653,0),ROW($K$4:$K$653)-ROW($K$4)+1),ROW($K$4:$K$653)-ROW($K$4)+1),ROWS(K$4:K177))))</f>
        <v/>
      </c>
      <c r="M177">
        <f t="shared" si="8"/>
        <v>0</v>
      </c>
    </row>
    <row r="178" spans="11:13" ht="14.1" customHeight="1">
      <c r="K178">
        <f>ELENCO!E181</f>
        <v>0</v>
      </c>
      <c r="L178" t="str">
        <f t="array" ref="L178">IF(ROWS(K$4:K178)&gt;$J$4,"",INDEX($K$4:$K$653,SMALL(IF(FREQUENCY(MATCH($K$4:$K$653,$K$4:$K$653,0),ROW($K$4:$K$653)-ROW($K$4)+1),ROW($K$4:$K$653)-ROW($K$4)+1),ROWS(K$4:K178))))</f>
        <v/>
      </c>
      <c r="M178">
        <f t="shared" si="8"/>
        <v>0</v>
      </c>
    </row>
    <row r="179" spans="11:13" ht="14.1" customHeight="1">
      <c r="K179" t="str">
        <f>ELENCO!E182</f>
        <v>ASD G.P. AMICI DELLA PINETA</v>
      </c>
      <c r="L179" t="str">
        <f t="array" ref="L179">IF(ROWS(K$4:K179)&gt;$J$4,"",INDEX($K$4:$K$653,SMALL(IF(FREQUENCY(MATCH($K$4:$K$653,$K$4:$K$653,0),ROW($K$4:$K$653)-ROW($K$4)+1),ROW($K$4:$K$653)-ROW($K$4)+1),ROWS(K$4:K179))))</f>
        <v/>
      </c>
      <c r="M179">
        <f t="shared" si="8"/>
        <v>0</v>
      </c>
    </row>
    <row r="180" spans="11:13" ht="14.1" customHeight="1">
      <c r="K180" t="str">
        <f>ELENCO!E183</f>
        <v>G.P. LUCREZIA</v>
      </c>
      <c r="L180" t="str">
        <f t="array" ref="L180">IF(ROWS(K$4:K180)&gt;$J$4,"",INDEX($K$4:$K$653,SMALL(IF(FREQUENCY(MATCH($K$4:$K$653,$K$4:$K$653,0),ROW($K$4:$K$653)-ROW($K$4)+1),ROW($K$4:$K$653)-ROW($K$4)+1),ROWS(K$4:K180))))</f>
        <v/>
      </c>
      <c r="M180">
        <f t="shared" si="8"/>
        <v>0</v>
      </c>
    </row>
    <row r="181" spans="11:13" ht="14.1" customHeight="1">
      <c r="K181" t="str">
        <f>ELENCO!E184</f>
        <v>ATLETICA TAINO</v>
      </c>
      <c r="L181" t="str">
        <f t="array" ref="L181">IF(ROWS(K$4:K181)&gt;$J$4,"",INDEX($K$4:$K$653,SMALL(IF(FREQUENCY(MATCH($K$4:$K$653,$K$4:$K$653,0),ROW($K$4:$K$653)-ROW($K$4)+1),ROW($K$4:$K$653)-ROW($K$4)+1),ROWS(K$4:K181))))</f>
        <v/>
      </c>
      <c r="M181">
        <f t="shared" si="8"/>
        <v>0</v>
      </c>
    </row>
    <row r="182" spans="11:13" ht="14.1" customHeight="1">
      <c r="K182" t="str">
        <f>ELENCO!E185</f>
        <v>FORHANS TEAM</v>
      </c>
      <c r="L182" t="str">
        <f t="array" ref="L182">IF(ROWS(K$4:K182)&gt;$J$4,"",INDEX($K$4:$K$653,SMALL(IF(FREQUENCY(MATCH($K$4:$K$653,$K$4:$K$653,0),ROW($K$4:$K$653)-ROW($K$4)+1),ROW($K$4:$K$653)-ROW($K$4)+1),ROWS(K$4:K182))))</f>
        <v/>
      </c>
      <c r="M182">
        <f t="shared" si="8"/>
        <v>0</v>
      </c>
    </row>
    <row r="183" spans="11:13" ht="14.1" customHeight="1">
      <c r="K183" t="str">
        <f>ELENCO!E186</f>
        <v>MONZA MARATHON TEAM</v>
      </c>
      <c r="L183" t="str">
        <f t="array" ref="L183">IF(ROWS(K$4:K183)&gt;$J$4,"",INDEX($K$4:$K$653,SMALL(IF(FREQUENCY(MATCH($K$4:$K$653,$K$4:$K$653,0),ROW($K$4:$K$653)-ROW($K$4)+1),ROW($K$4:$K$653)-ROW($K$4)+1),ROWS(K$4:K183))))</f>
        <v/>
      </c>
      <c r="M183">
        <f t="shared" si="8"/>
        <v>0</v>
      </c>
    </row>
    <row r="184" spans="11:13" ht="14.1" customHeight="1">
      <c r="K184" t="str">
        <f>ELENCO!E187</f>
        <v>A.S.D. VITERBO RUNNERS</v>
      </c>
      <c r="L184" t="str">
        <f t="array" ref="L184">IF(ROWS(K$4:K184)&gt;$J$4,"",INDEX($K$4:$K$653,SMALL(IF(FREQUENCY(MATCH($K$4:$K$653,$K$4:$K$653,0),ROW($K$4:$K$653)-ROW($K$4)+1),ROW($K$4:$K$653)-ROW($K$4)+1),ROWS(K$4:K184))))</f>
        <v/>
      </c>
      <c r="M184">
        <f t="shared" si="8"/>
        <v>0</v>
      </c>
    </row>
    <row r="185" spans="11:13" ht="14.1" customHeight="1">
      <c r="K185" t="str">
        <f>ELENCO!E188</f>
        <v>A.S.D. VITERBO RUNNERS</v>
      </c>
      <c r="L185" t="str">
        <f t="array" ref="L185">IF(ROWS(K$4:K185)&gt;$J$4,"",INDEX($K$4:$K$653,SMALL(IF(FREQUENCY(MATCH($K$4:$K$653,$K$4:$K$653,0),ROW($K$4:$K$653)-ROW($K$4)+1),ROW($K$4:$K$653)-ROW($K$4)+1),ROWS(K$4:K185))))</f>
        <v/>
      </c>
      <c r="M185">
        <f t="shared" si="8"/>
        <v>0</v>
      </c>
    </row>
    <row r="186" spans="11:13" ht="14.1" customHeight="1">
      <c r="K186">
        <f>ELENCO!E189</f>
        <v>0</v>
      </c>
      <c r="L186" t="str">
        <f t="array" ref="L186">IF(ROWS(K$4:K186)&gt;$J$4,"",INDEX($K$4:$K$653,SMALL(IF(FREQUENCY(MATCH($K$4:$K$653,$K$4:$K$653,0),ROW($K$4:$K$653)-ROW($K$4)+1),ROW($K$4:$K$653)-ROW($K$4)+1),ROWS(K$4:K186))))</f>
        <v/>
      </c>
      <c r="M186">
        <f t="shared" si="8"/>
        <v>0</v>
      </c>
    </row>
    <row r="187" spans="11:13" ht="14.1" customHeight="1">
      <c r="K187" t="str">
        <f>ELENCO!E190</f>
        <v>G.S. FILIPPIDE</v>
      </c>
      <c r="L187" t="str">
        <f t="array" ref="L187">IF(ROWS(K$4:K187)&gt;$J$4,"",INDEX($K$4:$K$653,SMALL(IF(FREQUENCY(MATCH($K$4:$K$653,$K$4:$K$653,0),ROW($K$4:$K$653)-ROW($K$4)+1),ROW($K$4:$K$653)-ROW($K$4)+1),ROWS(K$4:K187))))</f>
        <v/>
      </c>
      <c r="M187">
        <f t="shared" si="8"/>
        <v>0</v>
      </c>
    </row>
    <row r="188" spans="11:13" ht="14.1" customHeight="1">
      <c r="K188" t="str">
        <f>ELENCO!E191</f>
        <v>CALCATERRA SPORT ASD</v>
      </c>
      <c r="L188" t="str">
        <f t="array" ref="L188">IF(ROWS(K$4:K188)&gt;$J$4,"",INDEX($K$4:$K$653,SMALL(IF(FREQUENCY(MATCH($K$4:$K$653,$K$4:$K$653,0),ROW($K$4:$K$653)-ROW($K$4)+1),ROW($K$4:$K$653)-ROW($K$4)+1),ROWS(K$4:K188))))</f>
        <v/>
      </c>
      <c r="M188">
        <f t="shared" si="8"/>
        <v>0</v>
      </c>
    </row>
    <row r="189" spans="11:13" ht="14.1" customHeight="1">
      <c r="K189" t="str">
        <f>ELENCO!E192</f>
        <v>POLISP. RINASCITA MONTEVARCHI</v>
      </c>
      <c r="L189" t="str">
        <f t="array" ref="L189">IF(ROWS(K$4:K189)&gt;$J$4,"",INDEX($K$4:$K$653,SMALL(IF(FREQUENCY(MATCH($K$4:$K$653,$K$4:$K$653,0),ROW($K$4:$K$653)-ROW($K$4)+1),ROW($K$4:$K$653)-ROW($K$4)+1),ROWS(K$4:K189))))</f>
        <v/>
      </c>
      <c r="M189">
        <f t="shared" si="8"/>
        <v>0</v>
      </c>
    </row>
    <row r="190" spans="11:13" ht="14.1" customHeight="1">
      <c r="K190" t="str">
        <f>ELENCO!E193</f>
        <v>POLISP. RINASCITA MONTEVARCHI</v>
      </c>
      <c r="L190" t="str">
        <f t="array" ref="L190">IF(ROWS(K$4:K190)&gt;$J$4,"",INDEX($K$4:$K$653,SMALL(IF(FREQUENCY(MATCH($K$4:$K$653,$K$4:$K$653,0),ROW($K$4:$K$653)-ROW($K$4)+1),ROW($K$4:$K$653)-ROW($K$4)+1),ROWS(K$4:K190))))</f>
        <v/>
      </c>
      <c r="M190">
        <f t="shared" si="8"/>
        <v>0</v>
      </c>
    </row>
    <row r="191" spans="11:13" ht="14.1" customHeight="1">
      <c r="K191" t="str">
        <f>ELENCO!E194</f>
        <v>TRAIL RUNNING SPORT ACADEMY</v>
      </c>
      <c r="L191" t="str">
        <f t="array" ref="L191">IF(ROWS(K$4:K191)&gt;$J$4,"",INDEX($K$4:$K$653,SMALL(IF(FREQUENCY(MATCH($K$4:$K$653,$K$4:$K$653,0),ROW($K$4:$K$653)-ROW($K$4)+1),ROW($K$4:$K$653)-ROW($K$4)+1),ROWS(K$4:K191))))</f>
        <v/>
      </c>
      <c r="M191">
        <f t="shared" si="8"/>
        <v>0</v>
      </c>
    </row>
    <row r="192" spans="11:13" ht="14.1" customHeight="1">
      <c r="K192" t="str">
        <f>ELENCO!E195</f>
        <v>RUN &amp; SMILE</v>
      </c>
      <c r="L192" t="str">
        <f t="array" ref="L192">IF(ROWS(K$4:K192)&gt;$J$4,"",INDEX($K$4:$K$653,SMALL(IF(FREQUENCY(MATCH($K$4:$K$653,$K$4:$K$653,0),ROW($K$4:$K$653)-ROW($K$4)+1),ROW($K$4:$K$653)-ROW($K$4)+1),ROWS(K$4:K192))))</f>
        <v/>
      </c>
      <c r="M192">
        <f t="shared" si="8"/>
        <v>0</v>
      </c>
    </row>
    <row r="193" spans="11:13" ht="14.1" customHeight="1">
      <c r="K193" t="str">
        <f>ELENCO!E196</f>
        <v>RUN &amp; SMILE</v>
      </c>
      <c r="L193" t="str">
        <f t="array" ref="L193">IF(ROWS(K$4:K193)&gt;$J$4,"",INDEX($K$4:$K$653,SMALL(IF(FREQUENCY(MATCH($K$4:$K$653,$K$4:$K$653,0),ROW($K$4:$K$653)-ROW($K$4)+1),ROW($K$4:$K$653)-ROW($K$4)+1),ROWS(K$4:K193))))</f>
        <v/>
      </c>
      <c r="M193">
        <f t="shared" si="8"/>
        <v>0</v>
      </c>
    </row>
    <row r="194" spans="11:13" ht="14.1" customHeight="1">
      <c r="K194">
        <f>ELENCO!E197</f>
        <v>0</v>
      </c>
      <c r="L194" t="str">
        <f t="array" ref="L194">IF(ROWS(K$4:K194)&gt;$J$4,"",INDEX($K$4:$K$653,SMALL(IF(FREQUENCY(MATCH($K$4:$K$653,$K$4:$K$653,0),ROW($K$4:$K$653)-ROW($K$4)+1),ROW($K$4:$K$653)-ROW($K$4)+1),ROWS(K$4:K194))))</f>
        <v/>
      </c>
      <c r="M194">
        <f t="shared" si="8"/>
        <v>0</v>
      </c>
    </row>
    <row r="195" spans="11:13" ht="14.1" customHeight="1">
      <c r="K195" t="str">
        <f>ELENCO!E198</f>
        <v>TERNANA MARATHON CLUB</v>
      </c>
      <c r="L195" t="str">
        <f t="array" ref="L195">IF(ROWS(K$4:K195)&gt;$J$4,"",INDEX($K$4:$K$653,SMALL(IF(FREQUENCY(MATCH($K$4:$K$653,$K$4:$K$653,0),ROW($K$4:$K$653)-ROW($K$4)+1),ROW($K$4:$K$653)-ROW($K$4)+1),ROWS(K$4:K195))))</f>
        <v/>
      </c>
      <c r="M195">
        <f t="shared" si="8"/>
        <v>0</v>
      </c>
    </row>
    <row r="196" spans="11:13" ht="14.1" customHeight="1">
      <c r="K196" t="str">
        <f>ELENCO!E199</f>
        <v>G.S.REALE STATO DEI PRESIDI</v>
      </c>
      <c r="L196" t="str">
        <f t="array" ref="L196">IF(ROWS(K$4:K196)&gt;$J$4,"",INDEX($K$4:$K$653,SMALL(IF(FREQUENCY(MATCH($K$4:$K$653,$K$4:$K$653,0),ROW($K$4:$K$653)-ROW($K$4)+1),ROW($K$4:$K$653)-ROW($K$4)+1),ROWS(K$4:K196))))</f>
        <v/>
      </c>
      <c r="M196">
        <f t="shared" si="8"/>
        <v>0</v>
      </c>
    </row>
    <row r="197" spans="11:13" ht="14.1" customHeight="1">
      <c r="K197">
        <f>ELENCO!E200</f>
        <v>0</v>
      </c>
      <c r="L197" t="str">
        <f t="array" ref="L197">IF(ROWS(K$4:K197)&gt;$J$4,"",INDEX($K$4:$K$653,SMALL(IF(FREQUENCY(MATCH($K$4:$K$653,$K$4:$K$653,0),ROW($K$4:$K$653)-ROW($K$4)+1),ROW($K$4:$K$653)-ROW($K$4)+1),ROWS(K$4:K197))))</f>
        <v/>
      </c>
      <c r="M197">
        <f t="shared" ref="M197:M260" si="9">IF(L197=0,"",COUNTIF($K$4:$K$653,L197))</f>
        <v>0</v>
      </c>
    </row>
    <row r="198" spans="11:13" ht="14.1" customHeight="1">
      <c r="K198" t="str">
        <f>ELENCO!E201</f>
        <v>TEAM MARATHON BIKE</v>
      </c>
      <c r="L198" t="str">
        <f t="array" ref="L198">IF(ROWS(K$4:K198)&gt;$J$4,"",INDEX($K$4:$K$653,SMALL(IF(FREQUENCY(MATCH($K$4:$K$653,$K$4:$K$653,0),ROW($K$4:$K$653)-ROW($K$4)+1),ROW($K$4:$K$653)-ROW($K$4)+1),ROWS(K$4:K198))))</f>
        <v/>
      </c>
      <c r="M198">
        <f t="shared" si="9"/>
        <v>0</v>
      </c>
    </row>
    <row r="199" spans="11:13" ht="14.1" customHeight="1">
      <c r="K199" t="str">
        <f>ELENCO!E202</f>
        <v>ROMAECOMARATONA</v>
      </c>
      <c r="L199" t="str">
        <f t="array" ref="L199">IF(ROWS(K$4:K199)&gt;$J$4,"",INDEX($K$4:$K$653,SMALL(IF(FREQUENCY(MATCH($K$4:$K$653,$K$4:$K$653,0),ROW($K$4:$K$653)-ROW($K$4)+1),ROW($K$4:$K$653)-ROW($K$4)+1),ROWS(K$4:K199))))</f>
        <v/>
      </c>
      <c r="M199">
        <f t="shared" si="9"/>
        <v>0</v>
      </c>
    </row>
    <row r="200" spans="11:13" ht="14.1" customHeight="1">
      <c r="K200" t="str">
        <f>ELENCO!E203</f>
        <v>TEAM MARATHON BIKE</v>
      </c>
      <c r="L200" t="str">
        <f t="array" ref="L200">IF(ROWS(K$4:K200)&gt;$J$4,"",INDEX($K$4:$K$653,SMALL(IF(FREQUENCY(MATCH($K$4:$K$653,$K$4:$K$653,0),ROW($K$4:$K$653)-ROW($K$4)+1),ROW($K$4:$K$653)-ROW($K$4)+1),ROWS(K$4:K200))))</f>
        <v/>
      </c>
      <c r="M200">
        <f t="shared" si="9"/>
        <v>0</v>
      </c>
    </row>
    <row r="201" spans="11:13" ht="14.1" customHeight="1">
      <c r="K201" t="str">
        <f>ELENCO!E204</f>
        <v>G.S.REALE STATO DEI PRESIDI</v>
      </c>
      <c r="L201" t="str">
        <f t="array" ref="L201">IF(ROWS(K$4:K201)&gt;$J$4,"",INDEX($K$4:$K$653,SMALL(IF(FREQUENCY(MATCH($K$4:$K$653,$K$4:$K$653,0),ROW($K$4:$K$653)-ROW($K$4)+1),ROW($K$4:$K$653)-ROW($K$4)+1),ROWS(K$4:K201))))</f>
        <v/>
      </c>
      <c r="M201">
        <f t="shared" si="9"/>
        <v>0</v>
      </c>
    </row>
    <row r="202" spans="11:13" ht="14.1" customHeight="1">
      <c r="K202" t="str">
        <f>ELENCO!E205</f>
        <v>G.S.REALE STATO DEI PRESIDI</v>
      </c>
      <c r="L202" t="str">
        <f t="array" ref="L202">IF(ROWS(K$4:K202)&gt;$J$4,"",INDEX($K$4:$K$653,SMALL(IF(FREQUENCY(MATCH($K$4:$K$653,$K$4:$K$653,0),ROW($K$4:$K$653)-ROW($K$4)+1),ROW($K$4:$K$653)-ROW($K$4)+1),ROWS(K$4:K202))))</f>
        <v/>
      </c>
      <c r="M202">
        <f t="shared" si="9"/>
        <v>0</v>
      </c>
    </row>
    <row r="203" spans="11:13" ht="14.1" customHeight="1">
      <c r="K203" t="str">
        <f>ELENCO!E206</f>
        <v>ASD VALDISERCHIO</v>
      </c>
      <c r="L203" t="str">
        <f t="array" ref="L203">IF(ROWS(K$4:K203)&gt;$J$4,"",INDEX($K$4:$K$653,SMALL(IF(FREQUENCY(MATCH($K$4:$K$653,$K$4:$K$653,0),ROW($K$4:$K$653)-ROW($K$4)+1),ROW($K$4:$K$653)-ROW($K$4)+1),ROWS(K$4:K203))))</f>
        <v/>
      </c>
      <c r="M203">
        <f t="shared" si="9"/>
        <v>0</v>
      </c>
    </row>
    <row r="204" spans="11:13" ht="14.1" customHeight="1">
      <c r="K204" t="str">
        <f>ELENCO!E207</f>
        <v>A.S.D. VITERBO RUNNERS</v>
      </c>
      <c r="L204" t="str">
        <f t="array" ref="L204">IF(ROWS(K$4:K204)&gt;$J$4,"",INDEX($K$4:$K$653,SMALL(IF(FREQUENCY(MATCH($K$4:$K$653,$K$4:$K$653,0),ROW($K$4:$K$653)-ROW($K$4)+1),ROW($K$4:$K$653)-ROW($K$4)+1),ROWS(K$4:K204))))</f>
        <v/>
      </c>
      <c r="M204">
        <f t="shared" si="9"/>
        <v>0</v>
      </c>
    </row>
    <row r="205" spans="11:13" ht="14.1" customHeight="1">
      <c r="K205" t="str">
        <f>ELENCO!E208</f>
        <v>ROMAECOMARATONA</v>
      </c>
      <c r="L205" t="str">
        <f t="array" ref="L205">IF(ROWS(K$4:K205)&gt;$J$4,"",INDEX($K$4:$K$653,SMALL(IF(FREQUENCY(MATCH($K$4:$K$653,$K$4:$K$653,0),ROW($K$4:$K$653)-ROW($K$4)+1),ROW($K$4:$K$653)-ROW($K$4)+1),ROWS(K$4:K205))))</f>
        <v/>
      </c>
      <c r="M205">
        <f t="shared" si="9"/>
        <v>0</v>
      </c>
    </row>
    <row r="206" spans="11:13" ht="14.1" customHeight="1">
      <c r="K206">
        <f>ELENCO!E209</f>
        <v>0</v>
      </c>
      <c r="L206" t="str">
        <f t="array" ref="L206">IF(ROWS(K$4:K206)&gt;$J$4,"",INDEX($K$4:$K$653,SMALL(IF(FREQUENCY(MATCH($K$4:$K$653,$K$4:$K$653,0),ROW($K$4:$K$653)-ROW($K$4)+1),ROW($K$4:$K$653)-ROW($K$4)+1),ROWS(K$4:K206))))</f>
        <v/>
      </c>
      <c r="M206">
        <f t="shared" si="9"/>
        <v>0</v>
      </c>
    </row>
    <row r="207" spans="11:13" ht="14.1" customHeight="1">
      <c r="K207">
        <f>ELENCO!E210</f>
        <v>0</v>
      </c>
      <c r="L207" t="str">
        <f t="array" ref="L207">IF(ROWS(K$4:K207)&gt;$J$4,"",INDEX($K$4:$K$653,SMALL(IF(FREQUENCY(MATCH($K$4:$K$653,$K$4:$K$653,0),ROW($K$4:$K$653)-ROW($K$4)+1),ROW($K$4:$K$653)-ROW($K$4)+1),ROWS(K$4:K207))))</f>
        <v/>
      </c>
      <c r="M207">
        <f t="shared" si="9"/>
        <v>0</v>
      </c>
    </row>
    <row r="208" spans="11:13" ht="14.1" customHeight="1">
      <c r="K208" t="str">
        <f>ELENCO!E211</f>
        <v>RUNNERS CHIETI</v>
      </c>
      <c r="L208" t="str">
        <f t="array" ref="L208">IF(ROWS(K$4:K208)&gt;$J$4,"",INDEX($K$4:$K$653,SMALL(IF(FREQUENCY(MATCH($K$4:$K$653,$K$4:$K$653,0),ROW($K$4:$K$653)-ROW($K$4)+1),ROW($K$4:$K$653)-ROW($K$4)+1),ROWS(K$4:K208))))</f>
        <v/>
      </c>
      <c r="M208">
        <f t="shared" si="9"/>
        <v>0</v>
      </c>
    </row>
    <row r="209" spans="11:13" ht="14.1" customHeight="1">
      <c r="K209" t="str">
        <f>ELENCO!E212</f>
        <v>POLISPORTIVA MONTALTO</v>
      </c>
      <c r="L209" t="str">
        <f t="array" ref="L209">IF(ROWS(K$4:K209)&gt;$J$4,"",INDEX($K$4:$K$653,SMALL(IF(FREQUENCY(MATCH($K$4:$K$653,$K$4:$K$653,0),ROW($K$4:$K$653)-ROW($K$4)+1),ROW($K$4:$K$653)-ROW($K$4)+1),ROWS(K$4:K209))))</f>
        <v/>
      </c>
      <c r="M209">
        <f t="shared" si="9"/>
        <v>0</v>
      </c>
    </row>
    <row r="210" spans="11:13" ht="14.1" customHeight="1">
      <c r="K210">
        <f>ELENCO!E213</f>
        <v>0</v>
      </c>
      <c r="L210" t="str">
        <f t="array" ref="L210">IF(ROWS(K$4:K210)&gt;$J$4,"",INDEX($K$4:$K$653,SMALL(IF(FREQUENCY(MATCH($K$4:$K$653,$K$4:$K$653,0),ROW($K$4:$K$653)-ROW($K$4)+1),ROW($K$4:$K$653)-ROW($K$4)+1),ROWS(K$4:K210))))</f>
        <v/>
      </c>
      <c r="M210">
        <f t="shared" si="9"/>
        <v>0</v>
      </c>
    </row>
    <row r="211" spans="11:13" ht="14.1" customHeight="1">
      <c r="K211">
        <f>ELENCO!E214</f>
        <v>0</v>
      </c>
      <c r="L211" t="str">
        <f t="array" ref="L211">IF(ROWS(K$4:K211)&gt;$J$4,"",INDEX($K$4:$K$653,SMALL(IF(FREQUENCY(MATCH($K$4:$K$653,$K$4:$K$653,0),ROW($K$4:$K$653)-ROW($K$4)+1),ROW($K$4:$K$653)-ROW($K$4)+1),ROWS(K$4:K211))))</f>
        <v/>
      </c>
      <c r="M211">
        <f t="shared" si="9"/>
        <v>0</v>
      </c>
    </row>
    <row r="212" spans="11:13" ht="14.1" customHeight="1">
      <c r="K212">
        <f>ELENCO!E215</f>
        <v>0</v>
      </c>
      <c r="L212" t="str">
        <f t="array" ref="L212">IF(ROWS(K$4:K212)&gt;$J$4,"",INDEX($K$4:$K$653,SMALL(IF(FREQUENCY(MATCH($K$4:$K$653,$K$4:$K$653,0),ROW($K$4:$K$653)-ROW($K$4)+1),ROW($K$4:$K$653)-ROW($K$4)+1),ROWS(K$4:K212))))</f>
        <v/>
      </c>
      <c r="M212">
        <f t="shared" si="9"/>
        <v>0</v>
      </c>
    </row>
    <row r="213" spans="11:13" ht="14.1" customHeight="1">
      <c r="K213">
        <f>ELENCO!E216</f>
        <v>0</v>
      </c>
      <c r="L213" t="str">
        <f t="array" ref="L213">IF(ROWS(K$4:K213)&gt;$J$4,"",INDEX($K$4:$K$653,SMALL(IF(FREQUENCY(MATCH($K$4:$K$653,$K$4:$K$653,0),ROW($K$4:$K$653)-ROW($K$4)+1),ROW($K$4:$K$653)-ROW($K$4)+1),ROWS(K$4:K213))))</f>
        <v/>
      </c>
      <c r="M213">
        <f t="shared" si="9"/>
        <v>0</v>
      </c>
    </row>
    <row r="214" spans="11:13" ht="14.1" customHeight="1">
      <c r="K214">
        <f>ELENCO!E217</f>
        <v>0</v>
      </c>
      <c r="L214" t="str">
        <f t="array" ref="L214">IF(ROWS(K$4:K214)&gt;$J$4,"",INDEX($K$4:$K$653,SMALL(IF(FREQUENCY(MATCH($K$4:$K$653,$K$4:$K$653,0),ROW($K$4:$K$653)-ROW($K$4)+1),ROW($K$4:$K$653)-ROW($K$4)+1),ROWS(K$4:K214))))</f>
        <v/>
      </c>
      <c r="M214">
        <f t="shared" si="9"/>
        <v>0</v>
      </c>
    </row>
    <row r="215" spans="11:13" ht="14.1" customHeight="1">
      <c r="K215">
        <f>ELENCO!E218</f>
        <v>0</v>
      </c>
      <c r="L215" t="str">
        <f t="array" ref="L215">IF(ROWS(K$4:K215)&gt;$J$4,"",INDEX($K$4:$K$653,SMALL(IF(FREQUENCY(MATCH($K$4:$K$653,$K$4:$K$653,0),ROW($K$4:$K$653)-ROW($K$4)+1),ROW($K$4:$K$653)-ROW($K$4)+1),ROWS(K$4:K215))))</f>
        <v/>
      </c>
      <c r="M215">
        <f t="shared" si="9"/>
        <v>0</v>
      </c>
    </row>
    <row r="216" spans="11:13" ht="14.1" customHeight="1">
      <c r="K216" t="str">
        <f>ELENCO!E219</f>
        <v>ATLETICA GHENZANO</v>
      </c>
      <c r="L216" t="str">
        <f t="array" ref="L216">IF(ROWS(K$4:K216)&gt;$J$4,"",INDEX($K$4:$K$653,SMALL(IF(FREQUENCY(MATCH($K$4:$K$653,$K$4:$K$653,0),ROW($K$4:$K$653)-ROW($K$4)+1),ROW($K$4:$K$653)-ROW($K$4)+1),ROWS(K$4:K216))))</f>
        <v/>
      </c>
      <c r="M216">
        <f t="shared" si="9"/>
        <v>0</v>
      </c>
    </row>
    <row r="217" spans="11:13" ht="14.1" customHeight="1">
      <c r="K217" t="str">
        <f>ELENCO!E220</f>
        <v>TRAIL RUNNING PROJECT</v>
      </c>
      <c r="L217" t="str">
        <f t="array" ref="L217">IF(ROWS(K$4:K217)&gt;$J$4,"",INDEX($K$4:$K$653,SMALL(IF(FREQUENCY(MATCH($K$4:$K$653,$K$4:$K$653,0),ROW($K$4:$K$653)-ROW($K$4)+1),ROW($K$4:$K$653)-ROW($K$4)+1),ROWS(K$4:K217))))</f>
        <v/>
      </c>
      <c r="M217">
        <f t="shared" si="9"/>
        <v>0</v>
      </c>
    </row>
    <row r="218" spans="11:13" ht="14.1" customHeight="1">
      <c r="K218" t="str">
        <f>ELENCO!E221</f>
        <v>ATLETICA PINETO</v>
      </c>
      <c r="L218" t="str">
        <f t="array" ref="L218">IF(ROWS(K$4:K218)&gt;$J$4,"",INDEX($K$4:$K$653,SMALL(IF(FREQUENCY(MATCH($K$4:$K$653,$K$4:$K$653,0),ROW($K$4:$K$653)-ROW($K$4)+1),ROW($K$4:$K$653)-ROW($K$4)+1),ROWS(K$4:K218))))</f>
        <v/>
      </c>
      <c r="M218">
        <f t="shared" si="9"/>
        <v>0</v>
      </c>
    </row>
    <row r="219" spans="11:13" ht="14.1" customHeight="1">
      <c r="K219">
        <f>ELENCO!E222</f>
        <v>0</v>
      </c>
      <c r="L219" t="str">
        <f t="array" ref="L219">IF(ROWS(K$4:K219)&gt;$J$4,"",INDEX($K$4:$K$653,SMALL(IF(FREQUENCY(MATCH($K$4:$K$653,$K$4:$K$653,0),ROW($K$4:$K$653)-ROW($K$4)+1),ROW($K$4:$K$653)-ROW($K$4)+1),ROWS(K$4:K219))))</f>
        <v/>
      </c>
      <c r="M219">
        <f t="shared" si="9"/>
        <v>0</v>
      </c>
    </row>
    <row r="220" spans="11:13" ht="14.1" customHeight="1">
      <c r="K220" t="str">
        <f>ELENCO!E223</f>
        <v>SUBBIANO MARATHON</v>
      </c>
      <c r="L220" t="str">
        <f t="array" ref="L220">IF(ROWS(K$4:K220)&gt;$J$4,"",INDEX($K$4:$K$653,SMALL(IF(FREQUENCY(MATCH($K$4:$K$653,$K$4:$K$653,0),ROW($K$4:$K$653)-ROW($K$4)+1),ROW($K$4:$K$653)-ROW($K$4)+1),ROWS(K$4:K220))))</f>
        <v/>
      </c>
      <c r="M220">
        <f t="shared" si="9"/>
        <v>0</v>
      </c>
    </row>
    <row r="221" spans="11:13" ht="14.1" customHeight="1">
      <c r="K221" t="str">
        <f>ELENCO!E224</f>
        <v>AMAT. TOP RUNNER CASTELLI ROM.</v>
      </c>
      <c r="L221" t="str">
        <f t="array" ref="L221">IF(ROWS(K$4:K221)&gt;$J$4,"",INDEX($K$4:$K$653,SMALL(IF(FREQUENCY(MATCH($K$4:$K$653,$K$4:$K$653,0),ROW($K$4:$K$653)-ROW($K$4)+1),ROW($K$4:$K$653)-ROW($K$4)+1),ROWS(K$4:K221))))</f>
        <v/>
      </c>
      <c r="M221">
        <f t="shared" si="9"/>
        <v>0</v>
      </c>
    </row>
    <row r="222" spans="11:13" ht="14.1" customHeight="1">
      <c r="K222">
        <f>ELENCO!E225</f>
        <v>0</v>
      </c>
      <c r="L222" t="str">
        <f t="array" ref="L222">IF(ROWS(K$4:K222)&gt;$J$4,"",INDEX($K$4:$K$653,SMALL(IF(FREQUENCY(MATCH($K$4:$K$653,$K$4:$K$653,0),ROW($K$4:$K$653)-ROW($K$4)+1),ROW($K$4:$K$653)-ROW($K$4)+1),ROWS(K$4:K222))))</f>
        <v/>
      </c>
      <c r="M222">
        <f t="shared" si="9"/>
        <v>0</v>
      </c>
    </row>
    <row r="223" spans="11:13" ht="14.1" customHeight="1">
      <c r="K223" t="str">
        <f>ELENCO!E226</f>
        <v>SCUOLA DI MARATONA V. VENETO</v>
      </c>
      <c r="L223" t="str">
        <f t="array" ref="L223">IF(ROWS(K$4:K223)&gt;$J$4,"",INDEX($K$4:$K$653,SMALL(IF(FREQUENCY(MATCH($K$4:$K$653,$K$4:$K$653,0),ROW($K$4:$K$653)-ROW($K$4)+1),ROW($K$4:$K$653)-ROW($K$4)+1),ROWS(K$4:K223))))</f>
        <v/>
      </c>
      <c r="M223">
        <f t="shared" si="9"/>
        <v>0</v>
      </c>
    </row>
    <row r="224" spans="11:13" ht="14.1" customHeight="1">
      <c r="K224" t="str">
        <f>ELENCO!E227</f>
        <v>ATLETICA SPOLETO</v>
      </c>
      <c r="L224" t="str">
        <f t="array" ref="L224">IF(ROWS(K$4:K224)&gt;$J$4,"",INDEX($K$4:$K$653,SMALL(IF(FREQUENCY(MATCH($K$4:$K$653,$K$4:$K$653,0),ROW($K$4:$K$653)-ROW($K$4)+1),ROW($K$4:$K$653)-ROW($K$4)+1),ROWS(K$4:K224))))</f>
        <v/>
      </c>
      <c r="M224">
        <f t="shared" si="9"/>
        <v>0</v>
      </c>
    </row>
    <row r="225" spans="11:13" ht="14.1" customHeight="1">
      <c r="K225" t="str">
        <f>ELENCO!E228</f>
        <v>MONTERIGGIONI SPORT CULTURA</v>
      </c>
      <c r="L225" t="str">
        <f t="array" ref="L225">IF(ROWS(K$4:K225)&gt;$J$4,"",INDEX($K$4:$K$653,SMALL(IF(FREQUENCY(MATCH($K$4:$K$653,$K$4:$K$653,0),ROW($K$4:$K$653)-ROW($K$4)+1),ROW($K$4:$K$653)-ROW($K$4)+1),ROWS(K$4:K225))))</f>
        <v/>
      </c>
      <c r="M225">
        <f t="shared" si="9"/>
        <v>0</v>
      </c>
    </row>
    <row r="226" spans="11:13" ht="14.1" customHeight="1">
      <c r="K226" t="str">
        <f>ELENCO!E229</f>
        <v>PODISTICA CORCHIANO</v>
      </c>
      <c r="L226" t="str">
        <f t="array" ref="L226">IF(ROWS(K$4:K226)&gt;$J$4,"",INDEX($K$4:$K$653,SMALL(IF(FREQUENCY(MATCH($K$4:$K$653,$K$4:$K$653,0),ROW($K$4:$K$653)-ROW($K$4)+1),ROW($K$4:$K$653)-ROW($K$4)+1),ROWS(K$4:K226))))</f>
        <v/>
      </c>
      <c r="M226">
        <f t="shared" si="9"/>
        <v>0</v>
      </c>
    </row>
    <row r="227" spans="11:13" ht="14.1" customHeight="1">
      <c r="K227" t="str">
        <f>ELENCO!E230</f>
        <v>PODISTICA CORCHIANO</v>
      </c>
      <c r="L227" t="str">
        <f t="array" ref="L227">IF(ROWS(K$4:K227)&gt;$J$4,"",INDEX($K$4:$K$653,SMALL(IF(FREQUENCY(MATCH($K$4:$K$653,$K$4:$K$653,0),ROW($K$4:$K$653)-ROW($K$4)+1),ROW($K$4:$K$653)-ROW($K$4)+1),ROWS(K$4:K227))))</f>
        <v/>
      </c>
      <c r="M227">
        <f t="shared" si="9"/>
        <v>0</v>
      </c>
    </row>
    <row r="228" spans="11:13" ht="14.1" customHeight="1">
      <c r="K228">
        <f>ELENCO!E231</f>
        <v>0</v>
      </c>
      <c r="L228" t="str">
        <f t="array" ref="L228">IF(ROWS(K$4:K228)&gt;$J$4,"",INDEX($K$4:$K$653,SMALL(IF(FREQUENCY(MATCH($K$4:$K$653,$K$4:$K$653,0),ROW($K$4:$K$653)-ROW($K$4)+1),ROW($K$4:$K$653)-ROW($K$4)+1),ROWS(K$4:K228))))</f>
        <v/>
      </c>
      <c r="M228">
        <f t="shared" si="9"/>
        <v>0</v>
      </c>
    </row>
    <row r="229" spans="11:13" ht="14.1" customHeight="1">
      <c r="K229" t="str">
        <f>ELENCO!E232</f>
        <v>A.S. DUE PONTI S.C.</v>
      </c>
      <c r="L229" t="str">
        <f t="array" ref="L229">IF(ROWS(K$4:K229)&gt;$J$4,"",INDEX($K$4:$K$653,SMALL(IF(FREQUENCY(MATCH($K$4:$K$653,$K$4:$K$653,0),ROW($K$4:$K$653)-ROW($K$4)+1),ROW($K$4:$K$653)-ROW($K$4)+1),ROWS(K$4:K229))))</f>
        <v/>
      </c>
      <c r="M229">
        <f t="shared" si="9"/>
        <v>0</v>
      </c>
    </row>
    <row r="230" spans="11:13" ht="14.1" customHeight="1">
      <c r="K230">
        <f>ELENCO!E233</f>
        <v>0</v>
      </c>
      <c r="L230" t="str">
        <f t="array" ref="L230">IF(ROWS(K$4:K230)&gt;$J$4,"",INDEX($K$4:$K$653,SMALL(IF(FREQUENCY(MATCH($K$4:$K$653,$K$4:$K$653,0),ROW($K$4:$K$653)-ROW($K$4)+1),ROW($K$4:$K$653)-ROW($K$4)+1),ROWS(K$4:K230))))</f>
        <v/>
      </c>
      <c r="M230">
        <f t="shared" si="9"/>
        <v>0</v>
      </c>
    </row>
    <row r="231" spans="11:13" ht="14.1" customHeight="1">
      <c r="K231">
        <f>ELENCO!E234</f>
        <v>0</v>
      </c>
      <c r="L231" t="str">
        <f t="array" ref="L231">IF(ROWS(K$4:K231)&gt;$J$4,"",INDEX($K$4:$K$653,SMALL(IF(FREQUENCY(MATCH($K$4:$K$653,$K$4:$K$653,0),ROW($K$4:$K$653)-ROW($K$4)+1),ROW($K$4:$K$653)-ROW($K$4)+1),ROWS(K$4:K231))))</f>
        <v/>
      </c>
      <c r="M231">
        <f t="shared" si="9"/>
        <v>0</v>
      </c>
    </row>
    <row r="232" spans="11:13" ht="14.1" customHeight="1">
      <c r="K232" t="str">
        <f>ELENCO!E235</f>
        <v>TX FITNESS</v>
      </c>
      <c r="L232" t="str">
        <f t="array" ref="L232">IF(ROWS(K$4:K232)&gt;$J$4,"",INDEX($K$4:$K$653,SMALL(IF(FREQUENCY(MATCH($K$4:$K$653,$K$4:$K$653,0),ROW($K$4:$K$653)-ROW($K$4)+1),ROW($K$4:$K$653)-ROW($K$4)+1),ROWS(K$4:K232))))</f>
        <v/>
      </c>
      <c r="M232">
        <f t="shared" si="9"/>
        <v>0</v>
      </c>
    </row>
    <row r="233" spans="11:13" ht="14.1" customHeight="1">
      <c r="K233" t="str">
        <f>ELENCO!E236</f>
        <v>SOC. CITTA' DI GENOVA</v>
      </c>
      <c r="L233" t="str">
        <f t="array" ref="L233">IF(ROWS(K$4:K233)&gt;$J$4,"",INDEX($K$4:$K$653,SMALL(IF(FREQUENCY(MATCH($K$4:$K$653,$K$4:$K$653,0),ROW($K$4:$K$653)-ROW($K$4)+1),ROW($K$4:$K$653)-ROW($K$4)+1),ROWS(K$4:K233))))</f>
        <v/>
      </c>
      <c r="M233">
        <f t="shared" si="9"/>
        <v>0</v>
      </c>
    </row>
    <row r="234" spans="11:13" ht="14.1" customHeight="1">
      <c r="K234" t="str">
        <f>ELENCO!E237</f>
        <v>G.S. MELE MARCE</v>
      </c>
      <c r="L234" t="str">
        <f t="array" ref="L234">IF(ROWS(K$4:K234)&gt;$J$4,"",INDEX($K$4:$K$653,SMALL(IF(FREQUENCY(MATCH($K$4:$K$653,$K$4:$K$653,0),ROW($K$4:$K$653)-ROW($K$4)+1),ROW($K$4:$K$653)-ROW($K$4)+1),ROWS(K$4:K234))))</f>
        <v/>
      </c>
      <c r="M234">
        <f t="shared" si="9"/>
        <v>0</v>
      </c>
    </row>
    <row r="235" spans="11:13" ht="14.1" customHeight="1">
      <c r="K235" t="str">
        <f>ELENCO!E238</f>
        <v>MONTECATINI MARATHON</v>
      </c>
      <c r="L235" t="str">
        <f t="array" ref="L235">IF(ROWS(K$4:K235)&gt;$J$4,"",INDEX($K$4:$K$653,SMALL(IF(FREQUENCY(MATCH($K$4:$K$653,$K$4:$K$653,0),ROW($K$4:$K$653)-ROW($K$4)+1),ROW($K$4:$K$653)-ROW($K$4)+1),ROWS(K$4:K235))))</f>
        <v/>
      </c>
      <c r="M235">
        <f t="shared" si="9"/>
        <v>0</v>
      </c>
    </row>
    <row r="236" spans="11:13" ht="14.1" customHeight="1">
      <c r="K236" t="str">
        <f>ELENCO!E239</f>
        <v>TEAM MARATHON BIKE</v>
      </c>
      <c r="L236" t="str">
        <f t="array" ref="L236">IF(ROWS(K$4:K236)&gt;$J$4,"",INDEX($K$4:$K$653,SMALL(IF(FREQUENCY(MATCH($K$4:$K$653,$K$4:$K$653,0),ROW($K$4:$K$653)-ROW($K$4)+1),ROW($K$4:$K$653)-ROW($K$4)+1),ROWS(K$4:K236))))</f>
        <v/>
      </c>
      <c r="M236">
        <f t="shared" si="9"/>
        <v>0</v>
      </c>
    </row>
    <row r="237" spans="11:13" ht="14.1" customHeight="1">
      <c r="K237" t="str">
        <f>ELENCO!E240</f>
        <v>TEAM MARATHON BIKE</v>
      </c>
      <c r="L237" t="str">
        <f t="array" ref="L237">IF(ROWS(K$4:K237)&gt;$J$4,"",INDEX($K$4:$K$653,SMALL(IF(FREQUENCY(MATCH($K$4:$K$653,$K$4:$K$653,0),ROW($K$4:$K$653)-ROW($K$4)+1),ROW($K$4:$K$653)-ROW($K$4)+1),ROWS(K$4:K237))))</f>
        <v/>
      </c>
      <c r="M237">
        <f t="shared" si="9"/>
        <v>0</v>
      </c>
    </row>
    <row r="238" spans="11:13" ht="14.1" customHeight="1">
      <c r="K238" t="str">
        <f>ELENCO!E241</f>
        <v>PRATO PROMOZIONE</v>
      </c>
      <c r="L238" t="str">
        <f t="array" ref="L238">IF(ROWS(K$4:K238)&gt;$J$4,"",INDEX($K$4:$K$653,SMALL(IF(FREQUENCY(MATCH($K$4:$K$653,$K$4:$K$653,0),ROW($K$4:$K$653)-ROW($K$4)+1),ROW($K$4:$K$653)-ROW($K$4)+1),ROWS(K$4:K238))))</f>
        <v/>
      </c>
      <c r="M238">
        <f t="shared" si="9"/>
        <v>0</v>
      </c>
    </row>
    <row r="239" spans="11:13" ht="14.1" customHeight="1">
      <c r="K239">
        <f>ELENCO!E242</f>
        <v>0</v>
      </c>
      <c r="L239" t="str">
        <f t="array" ref="L239">IF(ROWS(K$4:K239)&gt;$J$4,"",INDEX($K$4:$K$653,SMALL(IF(FREQUENCY(MATCH($K$4:$K$653,$K$4:$K$653,0),ROW($K$4:$K$653)-ROW($K$4)+1),ROW($K$4:$K$653)-ROW($K$4)+1),ROWS(K$4:K239))))</f>
        <v/>
      </c>
      <c r="M239">
        <f t="shared" si="9"/>
        <v>0</v>
      </c>
    </row>
    <row r="240" spans="11:13" ht="14.1" customHeight="1">
      <c r="K240">
        <f>ELENCO!E243</f>
        <v>0</v>
      </c>
      <c r="L240" t="str">
        <f t="array" ref="L240">IF(ROWS(K$4:K240)&gt;$J$4,"",INDEX($K$4:$K$653,SMALL(IF(FREQUENCY(MATCH($K$4:$K$653,$K$4:$K$653,0),ROW($K$4:$K$653)-ROW($K$4)+1),ROW($K$4:$K$653)-ROW($K$4)+1),ROWS(K$4:K240))))</f>
        <v/>
      </c>
      <c r="M240">
        <f t="shared" si="9"/>
        <v>0</v>
      </c>
    </row>
    <row r="241" spans="11:13" ht="14.1" customHeight="1">
      <c r="K241" t="str">
        <f>ELENCO!E244</f>
        <v>ASD PARMA MARATHON</v>
      </c>
      <c r="L241" t="str">
        <f t="array" ref="L241">IF(ROWS(K$4:K241)&gt;$J$4,"",INDEX($K$4:$K$653,SMALL(IF(FREQUENCY(MATCH($K$4:$K$653,$K$4:$K$653,0),ROW($K$4:$K$653)-ROW($K$4)+1),ROW($K$4:$K$653)-ROW($K$4)+1),ROWS(K$4:K241))))</f>
        <v/>
      </c>
      <c r="M241">
        <f t="shared" si="9"/>
        <v>0</v>
      </c>
    </row>
    <row r="242" spans="11:13" ht="14.1" customHeight="1">
      <c r="K242" t="str">
        <f>ELENCO!E245</f>
        <v>ATLETICA GHENZANO</v>
      </c>
      <c r="L242" t="str">
        <f t="array" ref="L242">IF(ROWS(K$4:K242)&gt;$J$4,"",INDEX($K$4:$K$653,SMALL(IF(FREQUENCY(MATCH($K$4:$K$653,$K$4:$K$653,0),ROW($K$4:$K$653)-ROW($K$4)+1),ROW($K$4:$K$653)-ROW($K$4)+1),ROWS(K$4:K242))))</f>
        <v/>
      </c>
      <c r="M242">
        <f t="shared" si="9"/>
        <v>0</v>
      </c>
    </row>
    <row r="243" spans="11:13" ht="14.1" customHeight="1">
      <c r="K243" t="str">
        <f>ELENCO!E246</f>
        <v>CSI RIETI</v>
      </c>
      <c r="L243" t="str">
        <f t="array" ref="L243">IF(ROWS(K$4:K243)&gt;$J$4,"",INDEX($K$4:$K$653,SMALL(IF(FREQUENCY(MATCH($K$4:$K$653,$K$4:$K$653,0),ROW($K$4:$K$653)-ROW($K$4)+1),ROW($K$4:$K$653)-ROW($K$4)+1),ROWS(K$4:K243))))</f>
        <v/>
      </c>
      <c r="M243">
        <f t="shared" si="9"/>
        <v>0</v>
      </c>
    </row>
    <row r="244" spans="11:13" ht="14.1" customHeight="1">
      <c r="K244" t="str">
        <f>ELENCO!E247</f>
        <v>GP RICCARDO VALENTI</v>
      </c>
      <c r="L244" t="str">
        <f t="array" ref="L244">IF(ROWS(K$4:K244)&gt;$J$4,"",INDEX($K$4:$K$653,SMALL(IF(FREQUENCY(MATCH($K$4:$K$653,$K$4:$K$653,0),ROW($K$4:$K$653)-ROW($K$4)+1),ROW($K$4:$K$653)-ROW($K$4)+1),ROWS(K$4:K244))))</f>
        <v/>
      </c>
      <c r="M244">
        <f t="shared" si="9"/>
        <v>0</v>
      </c>
    </row>
    <row r="245" spans="11:13" ht="14.1" customHeight="1">
      <c r="K245" t="str">
        <f>ELENCO!E248</f>
        <v>GP RICCARDO VALENTI</v>
      </c>
      <c r="L245" t="str">
        <f t="array" ref="L245">IF(ROWS(K$4:K245)&gt;$J$4,"",INDEX($K$4:$K$653,SMALL(IF(FREQUENCY(MATCH($K$4:$K$653,$K$4:$K$653,0),ROW($K$4:$K$653)-ROW($K$4)+1),ROW($K$4:$K$653)-ROW($K$4)+1),ROWS(K$4:K245))))</f>
        <v/>
      </c>
      <c r="M245">
        <f t="shared" si="9"/>
        <v>0</v>
      </c>
    </row>
    <row r="246" spans="11:13" ht="14.1" customHeight="1">
      <c r="K246" t="str">
        <f>ELENCO!E249</f>
        <v>ATLETICA GHENZANO</v>
      </c>
      <c r="L246" t="str">
        <f t="array" ref="L246">IF(ROWS(K$4:K246)&gt;$J$4,"",INDEX($K$4:$K$653,SMALL(IF(FREQUENCY(MATCH($K$4:$K$653,$K$4:$K$653,0),ROW($K$4:$K$653)-ROW($K$4)+1),ROW($K$4:$K$653)-ROW($K$4)+1),ROWS(K$4:K246))))</f>
        <v/>
      </c>
      <c r="M246">
        <f t="shared" si="9"/>
        <v>0</v>
      </c>
    </row>
    <row r="247" spans="11:13" ht="14.1" customHeight="1">
      <c r="K247" t="str">
        <f>ELENCO!E250</f>
        <v>ATL. IL PONTE</v>
      </c>
      <c r="L247" t="str">
        <f t="array" ref="L247">IF(ROWS(K$4:K247)&gt;$J$4,"",INDEX($K$4:$K$653,SMALL(IF(FREQUENCY(MATCH($K$4:$K$653,$K$4:$K$653,0),ROW($K$4:$K$653)-ROW($K$4)+1),ROW($K$4:$K$653)-ROW($K$4)+1),ROWS(K$4:K247))))</f>
        <v/>
      </c>
      <c r="M247">
        <f t="shared" si="9"/>
        <v>0</v>
      </c>
    </row>
    <row r="248" spans="11:13" ht="14.1" customHeight="1">
      <c r="K248">
        <f>ELENCO!E251</f>
        <v>0</v>
      </c>
      <c r="L248" t="str">
        <f t="array" ref="L248">IF(ROWS(K$4:K248)&gt;$J$4,"",INDEX($K$4:$K$653,SMALL(IF(FREQUENCY(MATCH($K$4:$K$653,$K$4:$K$653,0),ROW($K$4:$K$653)-ROW($K$4)+1),ROW($K$4:$K$653)-ROW($K$4)+1),ROWS(K$4:K248))))</f>
        <v/>
      </c>
      <c r="M248">
        <f t="shared" si="9"/>
        <v>0</v>
      </c>
    </row>
    <row r="249" spans="11:13" ht="14.1" customHeight="1">
      <c r="K249" t="str">
        <f>ELENCO!E252</f>
        <v>G.S.REALE STATO DEI PRESIDI</v>
      </c>
      <c r="L249" t="str">
        <f t="array" ref="L249">IF(ROWS(K$4:K249)&gt;$J$4,"",INDEX($K$4:$K$653,SMALL(IF(FREQUENCY(MATCH($K$4:$K$653,$K$4:$K$653,0),ROW($K$4:$K$653)-ROW($K$4)+1),ROW($K$4:$K$653)-ROW($K$4)+1),ROWS(K$4:K249))))</f>
        <v/>
      </c>
      <c r="M249">
        <f t="shared" si="9"/>
        <v>0</v>
      </c>
    </row>
    <row r="250" spans="11:13" ht="14.1" customHeight="1">
      <c r="K250" t="str">
        <f>ELENCO!E253</f>
        <v>ATL. VICENTINA</v>
      </c>
      <c r="L250" t="str">
        <f t="array" ref="L250">IF(ROWS(K$4:K250)&gt;$J$4,"",INDEX($K$4:$K$653,SMALL(IF(FREQUENCY(MATCH($K$4:$K$653,$K$4:$K$653,0),ROW($K$4:$K$653)-ROW($K$4)+1),ROW($K$4:$K$653)-ROW($K$4)+1),ROWS(K$4:K250))))</f>
        <v/>
      </c>
      <c r="M250">
        <f t="shared" si="9"/>
        <v>0</v>
      </c>
    </row>
    <row r="251" spans="11:13" ht="14.1" customHeight="1">
      <c r="K251" t="str">
        <f>ELENCO!E254</f>
        <v>POD. ALSIUM LADISPOLI</v>
      </c>
      <c r="L251" t="str">
        <f t="array" ref="L251">IF(ROWS(K$4:K251)&gt;$J$4,"",INDEX($K$4:$K$653,SMALL(IF(FREQUENCY(MATCH($K$4:$K$653,$K$4:$K$653,0),ROW($K$4:$K$653)-ROW($K$4)+1),ROW($K$4:$K$653)-ROW($K$4)+1),ROWS(K$4:K251))))</f>
        <v/>
      </c>
      <c r="M251">
        <f t="shared" si="9"/>
        <v>0</v>
      </c>
    </row>
    <row r="252" spans="11:13" ht="14.1" customHeight="1">
      <c r="K252">
        <f>ELENCO!E255</f>
        <v>0</v>
      </c>
      <c r="L252" t="str">
        <f t="array" ref="L252">IF(ROWS(K$4:K252)&gt;$J$4,"",INDEX($K$4:$K$653,SMALL(IF(FREQUENCY(MATCH($K$4:$K$653,$K$4:$K$653,0),ROW($K$4:$K$653)-ROW($K$4)+1),ROW($K$4:$K$653)-ROW($K$4)+1),ROWS(K$4:K252))))</f>
        <v/>
      </c>
      <c r="M252">
        <f t="shared" si="9"/>
        <v>0</v>
      </c>
    </row>
    <row r="253" spans="11:13" ht="14.1" customHeight="1">
      <c r="K253">
        <f>ELENCO!E256</f>
        <v>0</v>
      </c>
      <c r="L253" t="str">
        <f t="array" ref="L253">IF(ROWS(K$4:K253)&gt;$J$4,"",INDEX($K$4:$K$653,SMALL(IF(FREQUENCY(MATCH($K$4:$K$653,$K$4:$K$653,0),ROW($K$4:$K$653)-ROW($K$4)+1),ROW($K$4:$K$653)-ROW($K$4)+1),ROWS(K$4:K253))))</f>
        <v/>
      </c>
      <c r="M253">
        <f t="shared" si="9"/>
        <v>0</v>
      </c>
    </row>
    <row r="254" spans="11:13" ht="14.1" customHeight="1">
      <c r="K254" t="str">
        <f>ELENCO!E257</f>
        <v>ATHLETIC LAB AMELIA</v>
      </c>
      <c r="L254" t="str">
        <f t="array" ref="L254">IF(ROWS(K$4:K254)&gt;$J$4,"",INDEX($K$4:$K$653,SMALL(IF(FREQUENCY(MATCH($K$4:$K$653,$K$4:$K$653,0),ROW($K$4:$K$653)-ROW($K$4)+1),ROW($K$4:$K$653)-ROW($K$4)+1),ROWS(K$4:K254))))</f>
        <v/>
      </c>
      <c r="M254">
        <f t="shared" si="9"/>
        <v>0</v>
      </c>
    </row>
    <row r="255" spans="11:13" ht="14.1" customHeight="1">
      <c r="K255">
        <f>ELENCO!E258</f>
        <v>0</v>
      </c>
      <c r="L255" t="str">
        <f t="array" ref="L255">IF(ROWS(K$4:K255)&gt;$J$4,"",INDEX($K$4:$K$653,SMALL(IF(FREQUENCY(MATCH($K$4:$K$653,$K$4:$K$653,0),ROW($K$4:$K$653)-ROW($K$4)+1),ROW($K$4:$K$653)-ROW($K$4)+1),ROWS(K$4:K255))))</f>
        <v/>
      </c>
      <c r="M255">
        <f t="shared" si="9"/>
        <v>0</v>
      </c>
    </row>
    <row r="256" spans="11:13" ht="14.1" customHeight="1">
      <c r="K256" t="str">
        <f>ELENCO!E259</f>
        <v>ATHLETIC LAB AMELIA</v>
      </c>
      <c r="L256" t="str">
        <f t="array" ref="L256">IF(ROWS(K$4:K256)&gt;$J$4,"",INDEX($K$4:$K$653,SMALL(IF(FREQUENCY(MATCH($K$4:$K$653,$K$4:$K$653,0),ROW($K$4:$K$653)-ROW($K$4)+1),ROW($K$4:$K$653)-ROW($K$4)+1),ROWS(K$4:K256))))</f>
        <v/>
      </c>
      <c r="M256">
        <f t="shared" si="9"/>
        <v>0</v>
      </c>
    </row>
    <row r="257" spans="11:13" ht="14.1" customHeight="1">
      <c r="K257" t="str">
        <f>ELENCO!E260</f>
        <v>G.S. BANCARI ROMANI</v>
      </c>
      <c r="L257" t="str">
        <f t="array" ref="L257">IF(ROWS(K$4:K257)&gt;$J$4,"",INDEX($K$4:$K$653,SMALL(IF(FREQUENCY(MATCH($K$4:$K$653,$K$4:$K$653,0),ROW($K$4:$K$653)-ROW($K$4)+1),ROW($K$4:$K$653)-ROW($K$4)+1),ROWS(K$4:K257))))</f>
        <v/>
      </c>
      <c r="M257">
        <f t="shared" si="9"/>
        <v>0</v>
      </c>
    </row>
    <row r="258" spans="11:13" ht="14.1" customHeight="1">
      <c r="K258" t="str">
        <f>ELENCO!E261</f>
        <v>ZOMBIES RUNNERS A.S.D.</v>
      </c>
      <c r="L258" t="str">
        <f t="array" ref="L258">IF(ROWS(K$4:K258)&gt;$J$4,"",INDEX($K$4:$K$653,SMALL(IF(FREQUENCY(MATCH($K$4:$K$653,$K$4:$K$653,0),ROW($K$4:$K$653)-ROW($K$4)+1),ROW($K$4:$K$653)-ROW($K$4)+1),ROWS(K$4:K258))))</f>
        <v/>
      </c>
      <c r="M258">
        <f t="shared" si="9"/>
        <v>0</v>
      </c>
    </row>
    <row r="259" spans="11:13" ht="14.1" customHeight="1">
      <c r="K259" t="str">
        <f>ELENCO!E262</f>
        <v>GP RICCARDO VALENTI</v>
      </c>
      <c r="L259" t="str">
        <f t="array" ref="L259">IF(ROWS(K$4:K259)&gt;$J$4,"",INDEX($K$4:$K$653,SMALL(IF(FREQUENCY(MATCH($K$4:$K$653,$K$4:$K$653,0),ROW($K$4:$K$653)-ROW($K$4)+1),ROW($K$4:$K$653)-ROW($K$4)+1),ROWS(K$4:K259))))</f>
        <v/>
      </c>
      <c r="M259">
        <f t="shared" si="9"/>
        <v>0</v>
      </c>
    </row>
    <row r="260" spans="11:13" ht="14.1" customHeight="1">
      <c r="K260" t="str">
        <f>ELENCO!E263</f>
        <v>GP RICCARDO VALENTI</v>
      </c>
      <c r="L260" t="str">
        <f t="array" ref="L260">IF(ROWS(K$4:K260)&gt;$J$4,"",INDEX($K$4:$K$653,SMALL(IF(FREQUENCY(MATCH($K$4:$K$653,$K$4:$K$653,0),ROW($K$4:$K$653)-ROW($K$4)+1),ROW($K$4:$K$653)-ROW($K$4)+1),ROWS(K$4:K260))))</f>
        <v/>
      </c>
      <c r="M260">
        <f t="shared" si="9"/>
        <v>0</v>
      </c>
    </row>
    <row r="261" spans="11:13" ht="14.1" customHeight="1">
      <c r="K261" t="str">
        <f>ELENCO!E264</f>
        <v>ROMAECOMARATONA</v>
      </c>
      <c r="L261" t="str">
        <f t="array" ref="L261">IF(ROWS(K$4:K261)&gt;$J$4,"",INDEX($K$4:$K$653,SMALL(IF(FREQUENCY(MATCH($K$4:$K$653,$K$4:$K$653,0),ROW($K$4:$K$653)-ROW($K$4)+1),ROW($K$4:$K$653)-ROW($K$4)+1),ROWS(K$4:K261))))</f>
        <v/>
      </c>
      <c r="M261">
        <f t="shared" ref="M261:M303" si="10">IF(L261=0,"",COUNTIF($K$4:$K$653,L261))</f>
        <v>0</v>
      </c>
    </row>
    <row r="262" spans="11:13" ht="14.1" customHeight="1">
      <c r="K262" t="str">
        <f>ELENCO!E265</f>
        <v>ROMAECOMARATONA</v>
      </c>
      <c r="L262" t="str">
        <f t="array" ref="L262">IF(ROWS(K$4:K262)&gt;$J$4,"",INDEX($K$4:$K$653,SMALL(IF(FREQUENCY(MATCH($K$4:$K$653,$K$4:$K$653,0),ROW($K$4:$K$653)-ROW($K$4)+1),ROW($K$4:$K$653)-ROW($K$4)+1),ROWS(K$4:K262))))</f>
        <v/>
      </c>
      <c r="M262">
        <f t="shared" si="10"/>
        <v>0</v>
      </c>
    </row>
    <row r="263" spans="11:13" ht="14.1" customHeight="1">
      <c r="K263">
        <f>ELENCO!E266</f>
        <v>0</v>
      </c>
      <c r="L263" t="str">
        <f t="array" ref="L263">IF(ROWS(K$4:K263)&gt;$J$4,"",INDEX($K$4:$K$653,SMALL(IF(FREQUENCY(MATCH($K$4:$K$653,$K$4:$K$653,0),ROW($K$4:$K$653)-ROW($K$4)+1),ROW($K$4:$K$653)-ROW($K$4)+1),ROWS(K$4:K263))))</f>
        <v/>
      </c>
      <c r="M263">
        <f t="shared" si="10"/>
        <v>0</v>
      </c>
    </row>
    <row r="264" spans="11:13" ht="14.1" customHeight="1">
      <c r="K264" t="str">
        <f>ELENCO!E267</f>
        <v>ATL. IL PONTE</v>
      </c>
      <c r="L264" t="str">
        <f t="array" ref="L264">IF(ROWS(K$4:K264)&gt;$J$4,"",INDEX($K$4:$K$653,SMALL(IF(FREQUENCY(MATCH($K$4:$K$653,$K$4:$K$653,0),ROW($K$4:$K$653)-ROW($K$4)+1),ROW($K$4:$K$653)-ROW($K$4)+1),ROWS(K$4:K264))))</f>
        <v/>
      </c>
      <c r="M264">
        <f t="shared" si="10"/>
        <v>0</v>
      </c>
    </row>
    <row r="265" spans="11:13" ht="14.1" customHeight="1">
      <c r="K265" t="str">
        <f>ELENCO!E268</f>
        <v>RUNNER TRAINER</v>
      </c>
      <c r="L265" t="str">
        <f t="array" ref="L265">IF(ROWS(K$4:K265)&gt;$J$4,"",INDEX($K$4:$K$653,SMALL(IF(FREQUENCY(MATCH($K$4:$K$653,$K$4:$K$653,0),ROW($K$4:$K$653)-ROW($K$4)+1),ROW($K$4:$K$653)-ROW($K$4)+1),ROWS(K$4:K265))))</f>
        <v/>
      </c>
      <c r="M265">
        <f t="shared" si="10"/>
        <v>0</v>
      </c>
    </row>
    <row r="266" spans="11:13" ht="14.1" customHeight="1">
      <c r="K266">
        <f>ELENCO!E269</f>
        <v>0</v>
      </c>
      <c r="L266" t="str">
        <f t="array" ref="L266">IF(ROWS(K$4:K266)&gt;$J$4,"",INDEX($K$4:$K$653,SMALL(IF(FREQUENCY(MATCH($K$4:$K$653,$K$4:$K$653,0),ROW($K$4:$K$653)-ROW($K$4)+1),ROW($K$4:$K$653)-ROW($K$4)+1),ROWS(K$4:K266))))</f>
        <v/>
      </c>
      <c r="M266">
        <f t="shared" si="10"/>
        <v>0</v>
      </c>
    </row>
    <row r="267" spans="11:13" ht="14.1" customHeight="1">
      <c r="K267">
        <f>ELENCO!E270</f>
        <v>0</v>
      </c>
      <c r="L267" t="str">
        <f t="array" ref="L267">IF(ROWS(K$4:K267)&gt;$J$4,"",INDEX($K$4:$K$653,SMALL(IF(FREQUENCY(MATCH($K$4:$K$653,$K$4:$K$653,0),ROW($K$4:$K$653)-ROW($K$4)+1),ROW($K$4:$K$653)-ROW($K$4)+1),ROWS(K$4:K267))))</f>
        <v/>
      </c>
      <c r="M267">
        <f t="shared" si="10"/>
        <v>0</v>
      </c>
    </row>
    <row r="268" spans="11:13" ht="14.1" customHeight="1">
      <c r="K268">
        <f>ELENCO!E271</f>
        <v>0</v>
      </c>
      <c r="L268" t="str">
        <f t="array" ref="L268">IF(ROWS(K$4:K268)&gt;$J$4,"",INDEX($K$4:$K$653,SMALL(IF(FREQUENCY(MATCH($K$4:$K$653,$K$4:$K$653,0),ROW($K$4:$K$653)-ROW($K$4)+1),ROW($K$4:$K$653)-ROW($K$4)+1),ROWS(K$4:K268))))</f>
        <v/>
      </c>
      <c r="M268">
        <f t="shared" si="10"/>
        <v>0</v>
      </c>
    </row>
    <row r="269" spans="11:13" ht="14.1" customHeight="1">
      <c r="K269">
        <f>ELENCO!E272</f>
        <v>0</v>
      </c>
      <c r="L269" t="str">
        <f t="array" ref="L269">IF(ROWS(K$4:K269)&gt;$J$4,"",INDEX($K$4:$K$653,SMALL(IF(FREQUENCY(MATCH($K$4:$K$653,$K$4:$K$653,0),ROW($K$4:$K$653)-ROW($K$4)+1),ROW($K$4:$K$653)-ROW($K$4)+1),ROWS(K$4:K269))))</f>
        <v/>
      </c>
      <c r="M269">
        <f t="shared" si="10"/>
        <v>0</v>
      </c>
    </row>
    <row r="270" spans="11:13" ht="14.1" customHeight="1">
      <c r="K270">
        <f>ELENCO!E273</f>
        <v>0</v>
      </c>
      <c r="L270" t="str">
        <f t="array" ref="L270">IF(ROWS(K$4:K270)&gt;$J$4,"",INDEX($K$4:$K$653,SMALL(IF(FREQUENCY(MATCH($K$4:$K$653,$K$4:$K$653,0),ROW($K$4:$K$653)-ROW($K$4)+1),ROW($K$4:$K$653)-ROW($K$4)+1),ROWS(K$4:K270))))</f>
        <v/>
      </c>
      <c r="M270">
        <f t="shared" si="10"/>
        <v>0</v>
      </c>
    </row>
    <row r="271" spans="11:13" ht="14.1" customHeight="1">
      <c r="K271">
        <f>ELENCO!E274</f>
        <v>0</v>
      </c>
      <c r="L271" t="str">
        <f t="array" ref="L271">IF(ROWS(K$4:K271)&gt;$J$4,"",INDEX($K$4:$K$653,SMALL(IF(FREQUENCY(MATCH($K$4:$K$653,$K$4:$K$653,0),ROW($K$4:$K$653)-ROW($K$4)+1),ROW($K$4:$K$653)-ROW($K$4)+1),ROWS(K$4:K271))))</f>
        <v/>
      </c>
      <c r="M271">
        <f t="shared" si="10"/>
        <v>0</v>
      </c>
    </row>
    <row r="272" spans="11:13" ht="14.1" customHeight="1">
      <c r="K272">
        <f>ELENCO!E275</f>
        <v>0</v>
      </c>
      <c r="L272" t="str">
        <f t="array" ref="L272">IF(ROWS(K$4:K272)&gt;$J$4,"",INDEX($K$4:$K$653,SMALL(IF(FREQUENCY(MATCH($K$4:$K$653,$K$4:$K$653,0),ROW($K$4:$K$653)-ROW($K$4)+1),ROW($K$4:$K$653)-ROW($K$4)+1),ROWS(K$4:K272))))</f>
        <v/>
      </c>
      <c r="M272">
        <f t="shared" si="10"/>
        <v>0</v>
      </c>
    </row>
    <row r="273" spans="11:13" ht="14.1" customHeight="1">
      <c r="K273">
        <f>ELENCO!E276</f>
        <v>0</v>
      </c>
      <c r="L273" t="str">
        <f t="array" ref="L273">IF(ROWS(K$4:K273)&gt;$J$4,"",INDEX($K$4:$K$653,SMALL(IF(FREQUENCY(MATCH($K$4:$K$653,$K$4:$K$653,0),ROW($K$4:$K$653)-ROW($K$4)+1),ROW($K$4:$K$653)-ROW($K$4)+1),ROWS(K$4:K273))))</f>
        <v/>
      </c>
      <c r="M273">
        <f t="shared" si="10"/>
        <v>0</v>
      </c>
    </row>
    <row r="274" spans="11:13" ht="14.1" customHeight="1">
      <c r="K274">
        <f>ELENCO!E277</f>
        <v>0</v>
      </c>
      <c r="L274" t="str">
        <f t="array" ref="L274">IF(ROWS(K$4:K274)&gt;$J$4,"",INDEX($K$4:$K$653,SMALL(IF(FREQUENCY(MATCH($K$4:$K$653,$K$4:$K$653,0),ROW($K$4:$K$653)-ROW($K$4)+1),ROW($K$4:$K$653)-ROW($K$4)+1),ROWS(K$4:K274))))</f>
        <v/>
      </c>
      <c r="M274">
        <f t="shared" si="10"/>
        <v>0</v>
      </c>
    </row>
    <row r="275" spans="11:13" ht="14.1" customHeight="1">
      <c r="K275">
        <f>ELENCO!E278</f>
        <v>0</v>
      </c>
      <c r="L275" t="str">
        <f t="array" ref="L275">IF(ROWS(K$4:K275)&gt;$J$4,"",INDEX($K$4:$K$653,SMALL(IF(FREQUENCY(MATCH($K$4:$K$653,$K$4:$K$653,0),ROW($K$4:$K$653)-ROW($K$4)+1),ROW($K$4:$K$653)-ROW($K$4)+1),ROWS(K$4:K275))))</f>
        <v/>
      </c>
      <c r="M275">
        <f t="shared" si="10"/>
        <v>0</v>
      </c>
    </row>
    <row r="276" spans="11:13" ht="14.1" customHeight="1">
      <c r="K276">
        <f>ELENCO!E279</f>
        <v>0</v>
      </c>
      <c r="L276" t="str">
        <f t="array" ref="L276">IF(ROWS(K$4:K276)&gt;$J$4,"",INDEX($K$4:$K$653,SMALL(IF(FREQUENCY(MATCH($K$4:$K$653,$K$4:$K$653,0),ROW($K$4:$K$653)-ROW($K$4)+1),ROW($K$4:$K$653)-ROW($K$4)+1),ROWS(K$4:K276))))</f>
        <v/>
      </c>
      <c r="M276">
        <f t="shared" si="10"/>
        <v>0</v>
      </c>
    </row>
    <row r="277" spans="11:13" ht="14.1" customHeight="1">
      <c r="K277">
        <f>ELENCO!E280</f>
        <v>0</v>
      </c>
      <c r="L277" t="str">
        <f t="array" ref="L277">IF(ROWS(K$4:K277)&gt;$J$4,"",INDEX($K$4:$K$653,SMALL(IF(FREQUENCY(MATCH($K$4:$K$653,$K$4:$K$653,0),ROW($K$4:$K$653)-ROW($K$4)+1),ROW($K$4:$K$653)-ROW($K$4)+1),ROWS(K$4:K277))))</f>
        <v/>
      </c>
      <c r="M277">
        <f t="shared" si="10"/>
        <v>0</v>
      </c>
    </row>
    <row r="278" spans="11:13" ht="14.1" customHeight="1">
      <c r="K278">
        <f>ELENCO!E281</f>
        <v>0</v>
      </c>
      <c r="L278" t="str">
        <f t="array" ref="L278">IF(ROWS(K$4:K278)&gt;$J$4,"",INDEX($K$4:$K$653,SMALL(IF(FREQUENCY(MATCH($K$4:$K$653,$K$4:$K$653,0),ROW($K$4:$K$653)-ROW($K$4)+1),ROW($K$4:$K$653)-ROW($K$4)+1),ROWS(K$4:K278))))</f>
        <v/>
      </c>
      <c r="M278">
        <f t="shared" si="10"/>
        <v>0</v>
      </c>
    </row>
    <row r="279" spans="11:13" ht="14.1" customHeight="1">
      <c r="K279">
        <f>ELENCO!E282</f>
        <v>0</v>
      </c>
      <c r="L279" t="str">
        <f t="array" ref="L279">IF(ROWS(K$4:K279)&gt;$J$4,"",INDEX($K$4:$K$653,SMALL(IF(FREQUENCY(MATCH($K$4:$K$653,$K$4:$K$653,0),ROW($K$4:$K$653)-ROW($K$4)+1),ROW($K$4:$K$653)-ROW($K$4)+1),ROWS(K$4:K279))))</f>
        <v/>
      </c>
      <c r="M279">
        <f t="shared" si="10"/>
        <v>0</v>
      </c>
    </row>
    <row r="280" spans="11:13" ht="14.1" customHeight="1">
      <c r="K280">
        <f>ELENCO!E283</f>
        <v>0</v>
      </c>
      <c r="L280" t="str">
        <f t="array" ref="L280">IF(ROWS(K$4:K280)&gt;$J$4,"",INDEX($K$4:$K$653,SMALL(IF(FREQUENCY(MATCH($K$4:$K$653,$K$4:$K$653,0),ROW($K$4:$K$653)-ROW($K$4)+1),ROW($K$4:$K$653)-ROW($K$4)+1),ROWS(K$4:K280))))</f>
        <v/>
      </c>
      <c r="M280">
        <f t="shared" si="10"/>
        <v>0</v>
      </c>
    </row>
    <row r="281" spans="11:13" ht="14.1" customHeight="1">
      <c r="K281">
        <f>ELENCO!E284</f>
        <v>0</v>
      </c>
      <c r="L281" t="str">
        <f t="array" ref="L281">IF(ROWS(K$4:K281)&gt;$J$4,"",INDEX($K$4:$K$653,SMALL(IF(FREQUENCY(MATCH($K$4:$K$653,$K$4:$K$653,0),ROW($K$4:$K$653)-ROW($K$4)+1),ROW($K$4:$K$653)-ROW($K$4)+1),ROWS(K$4:K281))))</f>
        <v/>
      </c>
      <c r="M281">
        <f t="shared" si="10"/>
        <v>0</v>
      </c>
    </row>
    <row r="282" spans="11:13" ht="14.1" customHeight="1">
      <c r="K282">
        <f>ELENCO!E285</f>
        <v>0</v>
      </c>
      <c r="L282" t="str">
        <f t="array" ref="L282">IF(ROWS(K$4:K282)&gt;$J$4,"",INDEX($K$4:$K$653,SMALL(IF(FREQUENCY(MATCH($K$4:$K$653,$K$4:$K$653,0),ROW($K$4:$K$653)-ROW($K$4)+1),ROW($K$4:$K$653)-ROW($K$4)+1),ROWS(K$4:K282))))</f>
        <v/>
      </c>
      <c r="M282">
        <f t="shared" si="10"/>
        <v>0</v>
      </c>
    </row>
    <row r="283" spans="11:13" ht="14.1" customHeight="1">
      <c r="K283">
        <f>ELENCO!E286</f>
        <v>0</v>
      </c>
      <c r="L283" t="str">
        <f t="array" ref="L283">IF(ROWS(K$4:K283)&gt;$J$4,"",INDEX($K$4:$K$653,SMALL(IF(FREQUENCY(MATCH($K$4:$K$653,$K$4:$K$653,0),ROW($K$4:$K$653)-ROW($K$4)+1),ROW($K$4:$K$653)-ROW($K$4)+1),ROWS(K$4:K283))))</f>
        <v/>
      </c>
      <c r="M283">
        <f t="shared" si="10"/>
        <v>0</v>
      </c>
    </row>
    <row r="284" spans="11:13" ht="14.1" customHeight="1">
      <c r="K284">
        <f>ELENCO!E287</f>
        <v>0</v>
      </c>
      <c r="L284" t="str">
        <f t="array" ref="L284">IF(ROWS(K$4:K284)&gt;$J$4,"",INDEX($K$4:$K$653,SMALL(IF(FREQUENCY(MATCH($K$4:$K$653,$K$4:$K$653,0),ROW($K$4:$K$653)-ROW($K$4)+1),ROW($K$4:$K$653)-ROW($K$4)+1),ROWS(K$4:K284))))</f>
        <v/>
      </c>
      <c r="M284">
        <f t="shared" si="10"/>
        <v>0</v>
      </c>
    </row>
    <row r="285" spans="11:13" ht="14.1" customHeight="1">
      <c r="K285">
        <f>ELENCO!E288</f>
        <v>0</v>
      </c>
      <c r="L285" t="str">
        <f t="array" ref="L285">IF(ROWS(K$4:K285)&gt;$J$4,"",INDEX($K$4:$K$653,SMALL(IF(FREQUENCY(MATCH($K$4:$K$653,$K$4:$K$653,0),ROW($K$4:$K$653)-ROW($K$4)+1),ROW($K$4:$K$653)-ROW($K$4)+1),ROWS(K$4:K285))))</f>
        <v/>
      </c>
      <c r="M285">
        <f t="shared" si="10"/>
        <v>0</v>
      </c>
    </row>
    <row r="286" spans="11:13" ht="14.1" customHeight="1">
      <c r="K286">
        <f>ELENCO!E289</f>
        <v>0</v>
      </c>
      <c r="L286" t="str">
        <f t="array" ref="L286">IF(ROWS(K$4:K286)&gt;$J$4,"",INDEX($K$4:$K$653,SMALL(IF(FREQUENCY(MATCH($K$4:$K$653,$K$4:$K$653,0),ROW($K$4:$K$653)-ROW($K$4)+1),ROW($K$4:$K$653)-ROW($K$4)+1),ROWS(K$4:K286))))</f>
        <v/>
      </c>
      <c r="M286">
        <f t="shared" si="10"/>
        <v>0</v>
      </c>
    </row>
    <row r="287" spans="11:13" ht="14.1" customHeight="1">
      <c r="K287">
        <f>ELENCO!E290</f>
        <v>0</v>
      </c>
      <c r="L287" t="str">
        <f t="array" ref="L287">IF(ROWS(K$4:K287)&gt;$J$4,"",INDEX($K$4:$K$653,SMALL(IF(FREQUENCY(MATCH($K$4:$K$653,$K$4:$K$653,0),ROW($K$4:$K$653)-ROW($K$4)+1),ROW($K$4:$K$653)-ROW($K$4)+1),ROWS(K$4:K287))))</f>
        <v/>
      </c>
      <c r="M287">
        <f t="shared" si="10"/>
        <v>0</v>
      </c>
    </row>
    <row r="288" spans="11:13" ht="14.1" customHeight="1">
      <c r="K288">
        <f>ELENCO!E291</f>
        <v>0</v>
      </c>
      <c r="L288" t="str">
        <f t="array" ref="L288">IF(ROWS(K$4:K288)&gt;$J$4,"",INDEX($K$4:$K$653,SMALL(IF(FREQUENCY(MATCH($K$4:$K$653,$K$4:$K$653,0),ROW($K$4:$K$653)-ROW($K$4)+1),ROW($K$4:$K$653)-ROW($K$4)+1),ROWS(K$4:K288))))</f>
        <v/>
      </c>
      <c r="M288">
        <f t="shared" si="10"/>
        <v>0</v>
      </c>
    </row>
    <row r="289" spans="11:13" ht="14.1" customHeight="1">
      <c r="K289">
        <f>ELENCO!E292</f>
        <v>0</v>
      </c>
      <c r="L289" t="str">
        <f t="array" ref="L289">IF(ROWS(K$4:K289)&gt;$J$4,"",INDEX($K$4:$K$653,SMALL(IF(FREQUENCY(MATCH($K$4:$K$653,$K$4:$K$653,0),ROW($K$4:$K$653)-ROW($K$4)+1),ROW($K$4:$K$653)-ROW($K$4)+1),ROWS(K$4:K289))))</f>
        <v/>
      </c>
      <c r="M289">
        <f t="shared" si="10"/>
        <v>0</v>
      </c>
    </row>
    <row r="290" spans="11:13" ht="14.1" customHeight="1">
      <c r="K290">
        <f>ELENCO!E293</f>
        <v>0</v>
      </c>
      <c r="L290" t="str">
        <f t="array" ref="L290">IF(ROWS(K$4:K290)&gt;$J$4,"",INDEX($K$4:$K$653,SMALL(IF(FREQUENCY(MATCH($K$4:$K$653,$K$4:$K$653,0),ROW($K$4:$K$653)-ROW($K$4)+1),ROW($K$4:$K$653)-ROW($K$4)+1),ROWS(K$4:K290))))</f>
        <v/>
      </c>
      <c r="M290">
        <f t="shared" si="10"/>
        <v>0</v>
      </c>
    </row>
    <row r="291" spans="11:13" ht="14.1" customHeight="1">
      <c r="K291">
        <f>ELENCO!E294</f>
        <v>0</v>
      </c>
      <c r="L291" t="str">
        <f t="array" ref="L291">IF(ROWS(K$4:K291)&gt;$J$4,"",INDEX($K$4:$K$653,SMALL(IF(FREQUENCY(MATCH($K$4:$K$653,$K$4:$K$653,0),ROW($K$4:$K$653)-ROW($K$4)+1),ROW($K$4:$K$653)-ROW($K$4)+1),ROWS(K$4:K291))))</f>
        <v/>
      </c>
      <c r="M291">
        <f t="shared" si="10"/>
        <v>0</v>
      </c>
    </row>
    <row r="292" spans="11:13" ht="14.1" customHeight="1">
      <c r="K292">
        <f>ELENCO!E295</f>
        <v>0</v>
      </c>
      <c r="L292" t="str">
        <f t="array" ref="L292">IF(ROWS(K$4:K292)&gt;$J$4,"",INDEX($K$4:$K$653,SMALL(IF(FREQUENCY(MATCH($K$4:$K$653,$K$4:$K$653,0),ROW($K$4:$K$653)-ROW($K$4)+1),ROW($K$4:$K$653)-ROW($K$4)+1),ROWS(K$4:K292))))</f>
        <v/>
      </c>
      <c r="M292">
        <f t="shared" si="10"/>
        <v>0</v>
      </c>
    </row>
    <row r="293" spans="11:13" ht="14.1" customHeight="1">
      <c r="K293">
        <f>ELENCO!E296</f>
        <v>0</v>
      </c>
      <c r="L293" t="str">
        <f t="array" ref="L293">IF(ROWS(K$4:K293)&gt;$J$4,"",INDEX($K$4:$K$653,SMALL(IF(FREQUENCY(MATCH($K$4:$K$653,$K$4:$K$653,0),ROW($K$4:$K$653)-ROW($K$4)+1),ROW($K$4:$K$653)-ROW($K$4)+1),ROWS(K$4:K293))))</f>
        <v/>
      </c>
      <c r="M293">
        <f t="shared" si="10"/>
        <v>0</v>
      </c>
    </row>
    <row r="294" spans="11:13" ht="14.1" customHeight="1">
      <c r="K294">
        <f>ELENCO!E297</f>
        <v>0</v>
      </c>
      <c r="L294" t="str">
        <f t="array" ref="L294">IF(ROWS(K$4:K294)&gt;$J$4,"",INDEX($K$4:$K$653,SMALL(IF(FREQUENCY(MATCH($K$4:$K$653,$K$4:$K$653,0),ROW($K$4:$K$653)-ROW($K$4)+1),ROW($K$4:$K$653)-ROW($K$4)+1),ROWS(K$4:K294))))</f>
        <v/>
      </c>
      <c r="M294">
        <f t="shared" si="10"/>
        <v>0</v>
      </c>
    </row>
    <row r="295" spans="11:13" ht="14.1" customHeight="1">
      <c r="K295">
        <f>ELENCO!E298</f>
        <v>0</v>
      </c>
      <c r="L295" t="str">
        <f t="array" ref="L295">IF(ROWS(K$4:K295)&gt;$J$4,"",INDEX($K$4:$K$653,SMALL(IF(FREQUENCY(MATCH($K$4:$K$653,$K$4:$K$653,0),ROW($K$4:$K$653)-ROW($K$4)+1),ROW($K$4:$K$653)-ROW($K$4)+1),ROWS(K$4:K295))))</f>
        <v/>
      </c>
      <c r="M295">
        <f t="shared" si="10"/>
        <v>0</v>
      </c>
    </row>
    <row r="296" spans="11:13" ht="14.1" customHeight="1">
      <c r="K296">
        <f>ELENCO!E299</f>
        <v>0</v>
      </c>
      <c r="L296" t="str">
        <f t="array" ref="L296">IF(ROWS(K$4:K296)&gt;$J$4,"",INDEX($K$4:$K$653,SMALL(IF(FREQUENCY(MATCH($K$4:$K$653,$K$4:$K$653,0),ROW($K$4:$K$653)-ROW($K$4)+1),ROW($K$4:$K$653)-ROW($K$4)+1),ROWS(K$4:K296))))</f>
        <v/>
      </c>
      <c r="M296">
        <f t="shared" si="10"/>
        <v>0</v>
      </c>
    </row>
    <row r="297" spans="11:13" ht="14.1" customHeight="1">
      <c r="K297">
        <f>ELENCO!E300</f>
        <v>0</v>
      </c>
      <c r="L297" t="str">
        <f t="array" ref="L297">IF(ROWS(K$4:K297)&gt;$J$4,"",INDEX($K$4:$K$653,SMALL(IF(FREQUENCY(MATCH($K$4:$K$653,$K$4:$K$653,0),ROW($K$4:$K$653)-ROW($K$4)+1),ROW($K$4:$K$653)-ROW($K$4)+1),ROWS(K$4:K297))))</f>
        <v/>
      </c>
      <c r="M297">
        <f t="shared" si="10"/>
        <v>0</v>
      </c>
    </row>
    <row r="298" spans="11:13" ht="14.1" customHeight="1">
      <c r="K298">
        <f>ELENCO!E301</f>
        <v>0</v>
      </c>
      <c r="L298" t="str">
        <f t="array" ref="L298">IF(ROWS(K$4:K298)&gt;$J$4,"",INDEX($K$4:$K$653,SMALL(IF(FREQUENCY(MATCH($K$4:$K$653,$K$4:$K$653,0),ROW($K$4:$K$653)-ROW($K$4)+1),ROW($K$4:$K$653)-ROW($K$4)+1),ROWS(K$4:K298))))</f>
        <v/>
      </c>
      <c r="M298">
        <f t="shared" si="10"/>
        <v>0</v>
      </c>
    </row>
    <row r="299" spans="11:13" ht="14.1" customHeight="1">
      <c r="K299">
        <f>ELENCO!E302</f>
        <v>0</v>
      </c>
      <c r="L299" t="str">
        <f t="array" ref="L299">IF(ROWS(K$4:K299)&gt;$J$4,"",INDEX($K$4:$K$653,SMALL(IF(FREQUENCY(MATCH($K$4:$K$653,$K$4:$K$653,0),ROW($K$4:$K$653)-ROW($K$4)+1),ROW($K$4:$K$653)-ROW($K$4)+1),ROWS(K$4:K299))))</f>
        <v/>
      </c>
      <c r="M299">
        <f t="shared" si="10"/>
        <v>0</v>
      </c>
    </row>
    <row r="300" spans="11:13" ht="14.1" customHeight="1">
      <c r="K300">
        <f>ELENCO!E303</f>
        <v>0</v>
      </c>
      <c r="L300" t="str">
        <f t="array" ref="L300">IF(ROWS(K$4:K300)&gt;$J$4,"",INDEX($K$4:$K$653,SMALL(IF(FREQUENCY(MATCH($K$4:$K$653,$K$4:$K$653,0),ROW($K$4:$K$653)-ROW($K$4)+1),ROW($K$4:$K$653)-ROW($K$4)+1),ROWS(K$4:K300))))</f>
        <v/>
      </c>
      <c r="M300">
        <f t="shared" si="10"/>
        <v>0</v>
      </c>
    </row>
    <row r="301" spans="11:13" ht="14.1" customHeight="1">
      <c r="K301">
        <f>ELENCO!E304</f>
        <v>0</v>
      </c>
      <c r="L301" t="str">
        <f t="array" ref="L301">IF(ROWS(K$4:K301)&gt;$J$4,"",INDEX($K$4:$K$653,SMALL(IF(FREQUENCY(MATCH($K$4:$K$653,$K$4:$K$653,0),ROW($K$4:$K$653)-ROW($K$4)+1),ROW($K$4:$K$653)-ROW($K$4)+1),ROWS(K$4:K301))))</f>
        <v/>
      </c>
      <c r="M301">
        <f t="shared" si="10"/>
        <v>0</v>
      </c>
    </row>
    <row r="302" spans="11:13" ht="14.1" customHeight="1">
      <c r="K302">
        <f>ELENCO!E305</f>
        <v>0</v>
      </c>
      <c r="L302" t="str">
        <f t="array" ref="L302">IF(ROWS(K$4:K302)&gt;$J$4,"",INDEX($K$4:$K$653,SMALL(IF(FREQUENCY(MATCH($K$4:$K$653,$K$4:$K$653,0),ROW($K$4:$K$653)-ROW($K$4)+1),ROW($K$4:$K$653)-ROW($K$4)+1),ROWS(K$4:K302))))</f>
        <v/>
      </c>
      <c r="M302">
        <f t="shared" si="10"/>
        <v>0</v>
      </c>
    </row>
    <row r="303" spans="11:13" ht="14.1" customHeight="1">
      <c r="K303">
        <f>ELENCO!E306</f>
        <v>0</v>
      </c>
      <c r="L303" t="str">
        <f t="array" ref="L303">IF(ROWS(K$4:K303)&gt;$J$4,"",INDEX($K$4:$K$653,SMALL(IF(FREQUENCY(MATCH($K$4:$K$653,$K$4:$K$653,0),ROW($K$4:$K$653)-ROW($K$4)+1),ROW($K$4:$K$653)-ROW($K$4)+1),ROWS(K$4:K303))))</f>
        <v/>
      </c>
      <c r="M303">
        <f t="shared" si="10"/>
        <v>0</v>
      </c>
    </row>
    <row r="304" spans="11:13" ht="14.1" customHeight="1">
      <c r="K304">
        <f>ELENCO!E307</f>
        <v>0</v>
      </c>
    </row>
    <row r="305" spans="11:11" ht="14.1" customHeight="1">
      <c r="K305">
        <f>ELENCO!E308</f>
        <v>0</v>
      </c>
    </row>
    <row r="306" spans="11:11" ht="14.1" customHeight="1">
      <c r="K306">
        <f>ELENCO!E309</f>
        <v>0</v>
      </c>
    </row>
    <row r="307" spans="11:11" ht="14.1" customHeight="1">
      <c r="K307">
        <f>ELENCO!E310</f>
        <v>0</v>
      </c>
    </row>
    <row r="308" spans="11:11" ht="14.1" customHeight="1">
      <c r="K308">
        <f>ELENCO!E311</f>
        <v>0</v>
      </c>
    </row>
    <row r="309" spans="11:11" ht="14.1" customHeight="1">
      <c r="K309">
        <f>ELENCO!E312</f>
        <v>0</v>
      </c>
    </row>
    <row r="310" spans="11:11" ht="14.1" customHeight="1">
      <c r="K310">
        <f>ELENCO!E313</f>
        <v>0</v>
      </c>
    </row>
    <row r="311" spans="11:11" ht="14.1" customHeight="1">
      <c r="K311">
        <f>ELENCO!E314</f>
        <v>0</v>
      </c>
    </row>
    <row r="312" spans="11:11" ht="14.1" customHeight="1">
      <c r="K312">
        <f>ELENCO!E315</f>
        <v>0</v>
      </c>
    </row>
    <row r="313" spans="11:11" ht="14.1" customHeight="1">
      <c r="K313">
        <f>ELENCO!E316</f>
        <v>0</v>
      </c>
    </row>
    <row r="314" spans="11:11" ht="14.1" customHeight="1">
      <c r="K314">
        <f>ELENCO!E317</f>
        <v>0</v>
      </c>
    </row>
    <row r="315" spans="11:11" ht="14.1" customHeight="1">
      <c r="K315">
        <f>ELENCO!E318</f>
        <v>0</v>
      </c>
    </row>
    <row r="316" spans="11:11" ht="14.1" customHeight="1">
      <c r="K316">
        <f>ELENCO!E319</f>
        <v>0</v>
      </c>
    </row>
    <row r="317" spans="11:11" ht="14.1" customHeight="1">
      <c r="K317">
        <f>ELENCO!E320</f>
        <v>0</v>
      </c>
    </row>
    <row r="318" spans="11:11" ht="14.1" customHeight="1">
      <c r="K318">
        <f>ELENCO!E321</f>
        <v>0</v>
      </c>
    </row>
    <row r="319" spans="11:11" ht="14.1" customHeight="1">
      <c r="K319">
        <f>ELENCO!E322</f>
        <v>0</v>
      </c>
    </row>
    <row r="320" spans="11:11" ht="14.1" customHeight="1">
      <c r="K320">
        <f>ELENCO!E323</f>
        <v>0</v>
      </c>
    </row>
    <row r="321" spans="11:11" ht="14.1" customHeight="1">
      <c r="K321">
        <f>ELENCO!E324</f>
        <v>0</v>
      </c>
    </row>
    <row r="322" spans="11:11" ht="14.1" customHeight="1">
      <c r="K322">
        <f>ELENCO!E325</f>
        <v>0</v>
      </c>
    </row>
    <row r="323" spans="11:11" ht="14.1" customHeight="1">
      <c r="K323">
        <f>ELENCO!E326</f>
        <v>0</v>
      </c>
    </row>
    <row r="324" spans="11:11" ht="14.1" customHeight="1">
      <c r="K324">
        <f>ELENCO!E327</f>
        <v>0</v>
      </c>
    </row>
    <row r="325" spans="11:11" ht="14.1" customHeight="1">
      <c r="K325">
        <f>ELENCO!E328</f>
        <v>0</v>
      </c>
    </row>
    <row r="326" spans="11:11" ht="14.1" customHeight="1">
      <c r="K326">
        <f>ELENCO!E329</f>
        <v>0</v>
      </c>
    </row>
    <row r="327" spans="11:11" ht="14.1" customHeight="1">
      <c r="K327">
        <f>ELENCO!E330</f>
        <v>0</v>
      </c>
    </row>
    <row r="328" spans="11:11" ht="14.1" customHeight="1">
      <c r="K328">
        <f>ELENCO!E331</f>
        <v>0</v>
      </c>
    </row>
    <row r="329" spans="11:11" ht="14.1" customHeight="1">
      <c r="K329">
        <f>ELENCO!E332</f>
        <v>0</v>
      </c>
    </row>
    <row r="330" spans="11:11" ht="14.1" customHeight="1">
      <c r="K330">
        <f>ELENCO!E333</f>
        <v>0</v>
      </c>
    </row>
    <row r="331" spans="11:11" ht="14.1" customHeight="1">
      <c r="K331">
        <f>ELENCO!E334</f>
        <v>0</v>
      </c>
    </row>
    <row r="332" spans="11:11" ht="14.1" customHeight="1">
      <c r="K332">
        <f>ELENCO!E335</f>
        <v>0</v>
      </c>
    </row>
    <row r="333" spans="11:11" ht="14.1" customHeight="1">
      <c r="K333">
        <f>ELENCO!E336</f>
        <v>0</v>
      </c>
    </row>
    <row r="334" spans="11:11" ht="14.1" customHeight="1">
      <c r="K334">
        <f>ELENCO!E337</f>
        <v>0</v>
      </c>
    </row>
    <row r="335" spans="11:11" ht="14.1" customHeight="1">
      <c r="K335">
        <f>ELENCO!E338</f>
        <v>0</v>
      </c>
    </row>
    <row r="336" spans="11:11" ht="14.1" customHeight="1">
      <c r="K336">
        <f>ELENCO!E339</f>
        <v>0</v>
      </c>
    </row>
    <row r="337" spans="11:11" ht="14.1" customHeight="1">
      <c r="K337">
        <f>ELENCO!E340</f>
        <v>0</v>
      </c>
    </row>
    <row r="338" spans="11:11" ht="14.1" customHeight="1">
      <c r="K338">
        <f>ELENCO!E341</f>
        <v>0</v>
      </c>
    </row>
    <row r="339" spans="11:11" ht="14.1" customHeight="1">
      <c r="K339">
        <f>ELENCO!E342</f>
        <v>0</v>
      </c>
    </row>
    <row r="340" spans="11:11" ht="14.1" customHeight="1">
      <c r="K340">
        <f>ELENCO!E343</f>
        <v>0</v>
      </c>
    </row>
    <row r="341" spans="11:11" ht="14.1" customHeight="1">
      <c r="K341">
        <f>ELENCO!E344</f>
        <v>0</v>
      </c>
    </row>
    <row r="342" spans="11:11" ht="14.1" customHeight="1">
      <c r="K342">
        <f>ELENCO!E345</f>
        <v>0</v>
      </c>
    </row>
    <row r="343" spans="11:11" ht="14.1" customHeight="1">
      <c r="K343">
        <f>ELENCO!E346</f>
        <v>0</v>
      </c>
    </row>
    <row r="344" spans="11:11" ht="14.1" customHeight="1">
      <c r="K344">
        <f>ELENCO!E347</f>
        <v>0</v>
      </c>
    </row>
    <row r="345" spans="11:11" ht="14.1" customHeight="1">
      <c r="K345">
        <f>ELENCO!E348</f>
        <v>0</v>
      </c>
    </row>
    <row r="346" spans="11:11" ht="14.1" customHeight="1">
      <c r="K346">
        <f>ELENCO!E349</f>
        <v>0</v>
      </c>
    </row>
    <row r="347" spans="11:11" ht="14.1" customHeight="1">
      <c r="K347">
        <f>ELENCO!E350</f>
        <v>0</v>
      </c>
    </row>
    <row r="348" spans="11:11" ht="14.1" customHeight="1">
      <c r="K348">
        <f>ELENCO!E351</f>
        <v>0</v>
      </c>
    </row>
    <row r="349" spans="11:11" ht="14.1" customHeight="1">
      <c r="K349">
        <f>ELENCO!E352</f>
        <v>0</v>
      </c>
    </row>
    <row r="350" spans="11:11" ht="14.1" customHeight="1">
      <c r="K350">
        <f>ELENCO!E353</f>
        <v>0</v>
      </c>
    </row>
    <row r="351" spans="11:11" ht="14.1" customHeight="1">
      <c r="K351">
        <f>ELENCO!E354</f>
        <v>0</v>
      </c>
    </row>
    <row r="352" spans="11:11" ht="14.1" customHeight="1">
      <c r="K352">
        <f>ELENCO!E355</f>
        <v>0</v>
      </c>
    </row>
    <row r="353" spans="11:11" ht="14.1" customHeight="1">
      <c r="K353">
        <f>ELENCO!E356</f>
        <v>0</v>
      </c>
    </row>
    <row r="354" spans="11:11" ht="14.1" customHeight="1">
      <c r="K354">
        <f>ELENCO!E357</f>
        <v>0</v>
      </c>
    </row>
    <row r="355" spans="11:11" ht="14.1" customHeight="1">
      <c r="K355">
        <f>ELENCO!E358</f>
        <v>0</v>
      </c>
    </row>
    <row r="356" spans="11:11" ht="14.1" customHeight="1">
      <c r="K356">
        <f>ELENCO!E359</f>
        <v>0</v>
      </c>
    </row>
    <row r="357" spans="11:11" ht="14.1" customHeight="1">
      <c r="K357">
        <f>ELENCO!E360</f>
        <v>0</v>
      </c>
    </row>
    <row r="358" spans="11:11" ht="14.1" customHeight="1">
      <c r="K358">
        <f>ELENCO!E361</f>
        <v>0</v>
      </c>
    </row>
    <row r="359" spans="11:11" ht="14.1" customHeight="1">
      <c r="K359">
        <f>ELENCO!E362</f>
        <v>0</v>
      </c>
    </row>
    <row r="360" spans="11:11" ht="14.1" customHeight="1">
      <c r="K360">
        <f>ELENCO!E363</f>
        <v>0</v>
      </c>
    </row>
    <row r="361" spans="11:11" ht="14.1" customHeight="1">
      <c r="K361">
        <f>ELENCO!E364</f>
        <v>0</v>
      </c>
    </row>
    <row r="362" spans="11:11" ht="14.1" customHeight="1">
      <c r="K362">
        <f>ELENCO!E365</f>
        <v>0</v>
      </c>
    </row>
    <row r="363" spans="11:11" ht="14.1" customHeight="1">
      <c r="K363">
        <f>ELENCO!E366</f>
        <v>0</v>
      </c>
    </row>
    <row r="364" spans="11:11" ht="14.1" customHeight="1">
      <c r="K364">
        <f>ELENCO!E367</f>
        <v>0</v>
      </c>
    </row>
    <row r="365" spans="11:11" ht="14.1" customHeight="1">
      <c r="K365">
        <f>ELENCO!E368</f>
        <v>0</v>
      </c>
    </row>
    <row r="366" spans="11:11" ht="14.1" customHeight="1">
      <c r="K366">
        <f>ELENCO!E369</f>
        <v>0</v>
      </c>
    </row>
    <row r="367" spans="11:11" ht="14.1" customHeight="1">
      <c r="K367">
        <f>ELENCO!E370</f>
        <v>0</v>
      </c>
    </row>
    <row r="368" spans="11:11" ht="14.1" customHeight="1">
      <c r="K368">
        <f>ELENCO!E371</f>
        <v>0</v>
      </c>
    </row>
    <row r="369" spans="11:11" ht="14.1" customHeight="1">
      <c r="K369">
        <f>ELENCO!E372</f>
        <v>0</v>
      </c>
    </row>
    <row r="370" spans="11:11" ht="14.1" customHeight="1">
      <c r="K370">
        <f>ELENCO!E373</f>
        <v>0</v>
      </c>
    </row>
    <row r="371" spans="11:11" ht="14.1" customHeight="1">
      <c r="K371">
        <f>ELENCO!E374</f>
        <v>0</v>
      </c>
    </row>
    <row r="372" spans="11:11" ht="14.1" customHeight="1">
      <c r="K372">
        <f>ELENCO!E375</f>
        <v>0</v>
      </c>
    </row>
    <row r="373" spans="11:11" ht="14.1" customHeight="1">
      <c r="K373">
        <f>ELENCO!E376</f>
        <v>0</v>
      </c>
    </row>
    <row r="374" spans="11:11" ht="14.1" customHeight="1">
      <c r="K374">
        <f>ELENCO!E377</f>
        <v>0</v>
      </c>
    </row>
    <row r="375" spans="11:11" ht="14.1" customHeight="1">
      <c r="K375">
        <f>ELENCO!E378</f>
        <v>0</v>
      </c>
    </row>
    <row r="376" spans="11:11" ht="14.1" customHeight="1">
      <c r="K376">
        <f>ELENCO!E379</f>
        <v>0</v>
      </c>
    </row>
    <row r="377" spans="11:11" ht="14.1" customHeight="1">
      <c r="K377">
        <f>ELENCO!E380</f>
        <v>0</v>
      </c>
    </row>
    <row r="378" spans="11:11" ht="14.1" customHeight="1">
      <c r="K378">
        <f>ELENCO!E381</f>
        <v>0</v>
      </c>
    </row>
    <row r="379" spans="11:11" ht="14.1" customHeight="1">
      <c r="K379">
        <f>ELENCO!E382</f>
        <v>0</v>
      </c>
    </row>
    <row r="380" spans="11:11" ht="14.1" customHeight="1">
      <c r="K380">
        <f>ELENCO!E383</f>
        <v>0</v>
      </c>
    </row>
    <row r="381" spans="11:11" ht="14.1" customHeight="1">
      <c r="K381">
        <f>ELENCO!E384</f>
        <v>0</v>
      </c>
    </row>
    <row r="382" spans="11:11" ht="14.1" customHeight="1">
      <c r="K382">
        <f>ELENCO!E385</f>
        <v>0</v>
      </c>
    </row>
    <row r="383" spans="11:11" ht="14.1" customHeight="1">
      <c r="K383">
        <f>ELENCO!E386</f>
        <v>0</v>
      </c>
    </row>
    <row r="384" spans="11:11" ht="14.1" customHeight="1">
      <c r="K384">
        <f>ELENCO!E387</f>
        <v>0</v>
      </c>
    </row>
    <row r="385" spans="11:11" ht="14.1" customHeight="1">
      <c r="K385">
        <f>ELENCO!E388</f>
        <v>0</v>
      </c>
    </row>
    <row r="386" spans="11:11" ht="14.1" customHeight="1">
      <c r="K386">
        <f>ELENCO!E389</f>
        <v>0</v>
      </c>
    </row>
    <row r="387" spans="11:11" ht="14.1" customHeight="1">
      <c r="K387">
        <f>ELENCO!E390</f>
        <v>0</v>
      </c>
    </row>
    <row r="388" spans="11:11" ht="14.1" customHeight="1">
      <c r="K388">
        <f>ELENCO!E391</f>
        <v>0</v>
      </c>
    </row>
    <row r="389" spans="11:11" ht="14.1" customHeight="1">
      <c r="K389">
        <f>ELENCO!E392</f>
        <v>0</v>
      </c>
    </row>
    <row r="390" spans="11:11" ht="14.1" customHeight="1">
      <c r="K390">
        <f>ELENCO!E393</f>
        <v>0</v>
      </c>
    </row>
    <row r="391" spans="11:11" ht="14.1" customHeight="1">
      <c r="K391">
        <f>ELENCO!E394</f>
        <v>0</v>
      </c>
    </row>
    <row r="392" spans="11:11" ht="14.1" customHeight="1">
      <c r="K392">
        <f>ELENCO!E395</f>
        <v>0</v>
      </c>
    </row>
    <row r="393" spans="11:11" ht="14.1" customHeight="1">
      <c r="K393">
        <f>ELENCO!E396</f>
        <v>0</v>
      </c>
    </row>
    <row r="394" spans="11:11" ht="14.1" customHeight="1">
      <c r="K394">
        <f>ELENCO!E397</f>
        <v>0</v>
      </c>
    </row>
    <row r="395" spans="11:11" ht="14.1" customHeight="1">
      <c r="K395">
        <f>ELENCO!E398</f>
        <v>0</v>
      </c>
    </row>
    <row r="396" spans="11:11" ht="14.1" customHeight="1">
      <c r="K396">
        <f>ELENCO!E399</f>
        <v>0</v>
      </c>
    </row>
    <row r="397" spans="11:11" ht="14.1" customHeight="1">
      <c r="K397">
        <f>ELENCO!E400</f>
        <v>0</v>
      </c>
    </row>
    <row r="398" spans="11:11" ht="14.1" customHeight="1">
      <c r="K398">
        <f>ELENCO!E401</f>
        <v>0</v>
      </c>
    </row>
    <row r="399" spans="11:11" ht="14.1" customHeight="1">
      <c r="K399">
        <f>ELENCO!E402</f>
        <v>0</v>
      </c>
    </row>
    <row r="400" spans="11:11" ht="14.1" customHeight="1">
      <c r="K400">
        <f>ELENCO!E403</f>
        <v>0</v>
      </c>
    </row>
    <row r="401" spans="11:11" ht="14.1" customHeight="1">
      <c r="K401">
        <f>ELENCO!E404</f>
        <v>0</v>
      </c>
    </row>
    <row r="402" spans="11:11" ht="14.1" customHeight="1">
      <c r="K402">
        <f>ELENCO!E405</f>
        <v>0</v>
      </c>
    </row>
    <row r="403" spans="11:11" ht="14.1" customHeight="1">
      <c r="K403">
        <f>ELENCO!E406</f>
        <v>0</v>
      </c>
    </row>
    <row r="404" spans="11:11" ht="14.1" customHeight="1">
      <c r="K404">
        <f>ELENCO!E407</f>
        <v>0</v>
      </c>
    </row>
    <row r="405" spans="11:11" ht="14.1" customHeight="1">
      <c r="K405">
        <f>ELENCO!E408</f>
        <v>0</v>
      </c>
    </row>
    <row r="406" spans="11:11" ht="14.1" customHeight="1">
      <c r="K406">
        <f>ELENCO!E409</f>
        <v>0</v>
      </c>
    </row>
    <row r="407" spans="11:11" ht="14.1" customHeight="1">
      <c r="K407">
        <f>ELENCO!E410</f>
        <v>0</v>
      </c>
    </row>
    <row r="408" spans="11:11" ht="14.1" customHeight="1">
      <c r="K408">
        <f>ELENCO!E411</f>
        <v>0</v>
      </c>
    </row>
    <row r="409" spans="11:11" ht="14.1" customHeight="1">
      <c r="K409">
        <f>ELENCO!E412</f>
        <v>0</v>
      </c>
    </row>
    <row r="410" spans="11:11" ht="14.1" customHeight="1">
      <c r="K410">
        <f>ELENCO!E413</f>
        <v>0</v>
      </c>
    </row>
    <row r="411" spans="11:11" ht="14.1" customHeight="1">
      <c r="K411">
        <f>ELENCO!E414</f>
        <v>0</v>
      </c>
    </row>
    <row r="412" spans="11:11" ht="14.1" customHeight="1">
      <c r="K412">
        <f>ELENCO!E415</f>
        <v>0</v>
      </c>
    </row>
    <row r="413" spans="11:11" ht="14.1" customHeight="1">
      <c r="K413">
        <f>ELENCO!E416</f>
        <v>0</v>
      </c>
    </row>
    <row r="414" spans="11:11" ht="14.1" customHeight="1">
      <c r="K414">
        <f>ELENCO!E417</f>
        <v>0</v>
      </c>
    </row>
    <row r="415" spans="11:11" ht="14.1" customHeight="1">
      <c r="K415">
        <f>ELENCO!E418</f>
        <v>0</v>
      </c>
    </row>
    <row r="416" spans="11:11" ht="14.1" customHeight="1">
      <c r="K416">
        <f>ELENCO!E419</f>
        <v>0</v>
      </c>
    </row>
    <row r="417" spans="11:11" ht="14.1" customHeight="1">
      <c r="K417">
        <f>ELENCO!E420</f>
        <v>0</v>
      </c>
    </row>
    <row r="418" spans="11:11" ht="14.1" customHeight="1">
      <c r="K418">
        <f>ELENCO!E421</f>
        <v>0</v>
      </c>
    </row>
    <row r="419" spans="11:11" ht="14.1" customHeight="1">
      <c r="K419">
        <f>ELENCO!E422</f>
        <v>0</v>
      </c>
    </row>
    <row r="420" spans="11:11" ht="14.1" customHeight="1">
      <c r="K420">
        <f>ELENCO!E423</f>
        <v>0</v>
      </c>
    </row>
    <row r="421" spans="11:11" ht="14.1" customHeight="1">
      <c r="K421">
        <f>ELENCO!E424</f>
        <v>0</v>
      </c>
    </row>
    <row r="422" spans="11:11" ht="14.1" customHeight="1">
      <c r="K422">
        <f>ELENCO!E425</f>
        <v>0</v>
      </c>
    </row>
    <row r="423" spans="11:11" ht="14.1" customHeight="1">
      <c r="K423">
        <f>ELENCO!E426</f>
        <v>0</v>
      </c>
    </row>
    <row r="424" spans="11:11" ht="14.1" customHeight="1">
      <c r="K424">
        <f>ELENCO!E427</f>
        <v>0</v>
      </c>
    </row>
    <row r="425" spans="11:11" ht="14.1" customHeight="1">
      <c r="K425">
        <f>ELENCO!E428</f>
        <v>0</v>
      </c>
    </row>
    <row r="426" spans="11:11" ht="14.1" customHeight="1">
      <c r="K426">
        <f>ELENCO!E429</f>
        <v>0</v>
      </c>
    </row>
    <row r="427" spans="11:11" ht="14.1" customHeight="1">
      <c r="K427">
        <f>ELENCO!E430</f>
        <v>0</v>
      </c>
    </row>
    <row r="428" spans="11:11" ht="14.1" customHeight="1">
      <c r="K428">
        <f>ELENCO!E431</f>
        <v>0</v>
      </c>
    </row>
    <row r="429" spans="11:11" ht="14.1" customHeight="1">
      <c r="K429">
        <f>ELENCO!E432</f>
        <v>0</v>
      </c>
    </row>
    <row r="430" spans="11:11" ht="14.1" customHeight="1">
      <c r="K430">
        <f>ELENCO!E433</f>
        <v>0</v>
      </c>
    </row>
    <row r="431" spans="11:11" ht="14.1" customHeight="1">
      <c r="K431">
        <f>ELENCO!E434</f>
        <v>0</v>
      </c>
    </row>
    <row r="432" spans="11:11" ht="14.1" customHeight="1">
      <c r="K432">
        <f>ELENCO!E435</f>
        <v>0</v>
      </c>
    </row>
    <row r="433" spans="11:11" ht="14.1" customHeight="1">
      <c r="K433">
        <f>ELENCO!E436</f>
        <v>0</v>
      </c>
    </row>
    <row r="434" spans="11:11" ht="14.1" customHeight="1">
      <c r="K434">
        <f>ELENCO!E437</f>
        <v>0</v>
      </c>
    </row>
    <row r="435" spans="11:11" ht="14.1" customHeight="1">
      <c r="K435">
        <f>ELENCO!E438</f>
        <v>0</v>
      </c>
    </row>
    <row r="436" spans="11:11" ht="14.1" customHeight="1">
      <c r="K436">
        <f>ELENCO!E439</f>
        <v>0</v>
      </c>
    </row>
    <row r="437" spans="11:11" ht="14.1" customHeight="1">
      <c r="K437">
        <f>ELENCO!E440</f>
        <v>0</v>
      </c>
    </row>
    <row r="438" spans="11:11" ht="14.1" customHeight="1">
      <c r="K438">
        <f>ELENCO!E441</f>
        <v>0</v>
      </c>
    </row>
    <row r="439" spans="11:11" ht="14.1" customHeight="1">
      <c r="K439">
        <f>ELENCO!E442</f>
        <v>0</v>
      </c>
    </row>
    <row r="440" spans="11:11" ht="14.1" customHeight="1">
      <c r="K440">
        <f>ELENCO!E443</f>
        <v>0</v>
      </c>
    </row>
    <row r="441" spans="11:11" ht="14.1" customHeight="1">
      <c r="K441">
        <f>ELENCO!E444</f>
        <v>0</v>
      </c>
    </row>
    <row r="442" spans="11:11" ht="14.1" customHeight="1">
      <c r="K442">
        <f>ELENCO!E445</f>
        <v>0</v>
      </c>
    </row>
    <row r="443" spans="11:11" ht="14.1" customHeight="1">
      <c r="K443">
        <f>ELENCO!E446</f>
        <v>0</v>
      </c>
    </row>
    <row r="444" spans="11:11" ht="14.1" customHeight="1">
      <c r="K444">
        <f>ELENCO!E447</f>
        <v>0</v>
      </c>
    </row>
    <row r="445" spans="11:11" ht="14.1" customHeight="1">
      <c r="K445">
        <f>ELENCO!E448</f>
        <v>0</v>
      </c>
    </row>
    <row r="446" spans="11:11" ht="14.1" customHeight="1">
      <c r="K446">
        <f>ELENCO!E449</f>
        <v>0</v>
      </c>
    </row>
    <row r="447" spans="11:11" ht="14.1" customHeight="1">
      <c r="K447">
        <f>ELENCO!E450</f>
        <v>0</v>
      </c>
    </row>
    <row r="448" spans="11:11" ht="14.1" customHeight="1">
      <c r="K448">
        <f>ELENCO!E451</f>
        <v>0</v>
      </c>
    </row>
    <row r="449" spans="11:11" ht="14.1" customHeight="1">
      <c r="K449">
        <f>ELENCO!E452</f>
        <v>0</v>
      </c>
    </row>
    <row r="450" spans="11:11" ht="14.1" customHeight="1">
      <c r="K450">
        <f>ELENCO!E453</f>
        <v>0</v>
      </c>
    </row>
    <row r="451" spans="11:11" ht="14.1" customHeight="1">
      <c r="K451">
        <f>ELENCO!E454</f>
        <v>0</v>
      </c>
    </row>
    <row r="452" spans="11:11" ht="14.1" customHeight="1">
      <c r="K452">
        <f>ELENCO!E455</f>
        <v>0</v>
      </c>
    </row>
    <row r="453" spans="11:11" ht="14.1" customHeight="1">
      <c r="K453">
        <f>ELENCO!E456</f>
        <v>0</v>
      </c>
    </row>
    <row r="454" spans="11:11" ht="14.1" customHeight="1">
      <c r="K454">
        <f>ELENCO!E457</f>
        <v>0</v>
      </c>
    </row>
    <row r="455" spans="11:11" ht="14.1" customHeight="1">
      <c r="K455">
        <f>ELENCO!E458</f>
        <v>0</v>
      </c>
    </row>
    <row r="456" spans="11:11" ht="14.1" customHeight="1">
      <c r="K456">
        <f>ELENCO!E459</f>
        <v>0</v>
      </c>
    </row>
    <row r="457" spans="11:11" ht="14.1" customHeight="1">
      <c r="K457">
        <f>ELENCO!E460</f>
        <v>0</v>
      </c>
    </row>
    <row r="458" spans="11:11" ht="14.1" customHeight="1">
      <c r="K458">
        <f>ELENCO!E461</f>
        <v>0</v>
      </c>
    </row>
    <row r="459" spans="11:11" ht="14.1" customHeight="1">
      <c r="K459">
        <f>ELENCO!E462</f>
        <v>0</v>
      </c>
    </row>
    <row r="460" spans="11:11" ht="14.1" customHeight="1">
      <c r="K460">
        <f>ELENCO!E463</f>
        <v>0</v>
      </c>
    </row>
    <row r="461" spans="11:11" ht="14.1" customHeight="1">
      <c r="K461">
        <f>ELENCO!E464</f>
        <v>0</v>
      </c>
    </row>
    <row r="462" spans="11:11" ht="14.1" customHeight="1">
      <c r="K462">
        <f>ELENCO!E465</f>
        <v>0</v>
      </c>
    </row>
    <row r="463" spans="11:11" ht="14.1" customHeight="1">
      <c r="K463">
        <f>ELENCO!E466</f>
        <v>0</v>
      </c>
    </row>
    <row r="464" spans="11:11" ht="14.1" customHeight="1">
      <c r="K464">
        <f>ELENCO!E467</f>
        <v>0</v>
      </c>
    </row>
    <row r="465" spans="11:11" ht="14.1" customHeight="1">
      <c r="K465">
        <f>ELENCO!E468</f>
        <v>0</v>
      </c>
    </row>
    <row r="466" spans="11:11" ht="14.1" customHeight="1">
      <c r="K466">
        <f>ELENCO!E469</f>
        <v>0</v>
      </c>
    </row>
    <row r="467" spans="11:11" ht="14.1" customHeight="1">
      <c r="K467">
        <f>ELENCO!E470</f>
        <v>0</v>
      </c>
    </row>
    <row r="468" spans="11:11" ht="14.1" customHeight="1">
      <c r="K468">
        <f>ELENCO!E471</f>
        <v>0</v>
      </c>
    </row>
    <row r="469" spans="11:11" ht="14.1" customHeight="1">
      <c r="K469">
        <f>ELENCO!E472</f>
        <v>0</v>
      </c>
    </row>
    <row r="470" spans="11:11" ht="14.1" customHeight="1">
      <c r="K470">
        <f>ELENCO!E473</f>
        <v>0</v>
      </c>
    </row>
    <row r="471" spans="11:11" ht="14.1" customHeight="1">
      <c r="K471">
        <f>ELENCO!E474</f>
        <v>0</v>
      </c>
    </row>
    <row r="472" spans="11:11" ht="14.1" customHeight="1">
      <c r="K472">
        <f>ELENCO!E475</f>
        <v>0</v>
      </c>
    </row>
    <row r="473" spans="11:11" ht="14.1" customHeight="1">
      <c r="K473">
        <f>ELENCO!E476</f>
        <v>0</v>
      </c>
    </row>
    <row r="474" spans="11:11" ht="14.1" customHeight="1">
      <c r="K474">
        <f>ELENCO!E477</f>
        <v>0</v>
      </c>
    </row>
    <row r="475" spans="11:11" ht="14.1" customHeight="1">
      <c r="K475">
        <f>ELENCO!E478</f>
        <v>0</v>
      </c>
    </row>
    <row r="476" spans="11:11" ht="14.1" customHeight="1">
      <c r="K476">
        <f>ELENCO!E479</f>
        <v>0</v>
      </c>
    </row>
    <row r="477" spans="11:11" ht="14.1" customHeight="1">
      <c r="K477">
        <f>ELENCO!E480</f>
        <v>0</v>
      </c>
    </row>
    <row r="478" spans="11:11" ht="14.1" customHeight="1">
      <c r="K478">
        <f>ELENCO!E481</f>
        <v>0</v>
      </c>
    </row>
    <row r="479" spans="11:11" ht="14.1" customHeight="1">
      <c r="K479">
        <f>ELENCO!E482</f>
        <v>0</v>
      </c>
    </row>
    <row r="480" spans="11:11" ht="14.1" customHeight="1">
      <c r="K480">
        <f>ELENCO!E483</f>
        <v>0</v>
      </c>
    </row>
    <row r="481" spans="11:11" ht="14.1" customHeight="1">
      <c r="K481">
        <f>ELENCO!E484</f>
        <v>0</v>
      </c>
    </row>
    <row r="482" spans="11:11" ht="14.1" customHeight="1">
      <c r="K482">
        <f>ELENCO!E485</f>
        <v>0</v>
      </c>
    </row>
    <row r="483" spans="11:11" ht="14.1" customHeight="1">
      <c r="K483">
        <f>ELENCO!E486</f>
        <v>0</v>
      </c>
    </row>
    <row r="484" spans="11:11" ht="14.1" customHeight="1">
      <c r="K484">
        <f>ELENCO!E487</f>
        <v>0</v>
      </c>
    </row>
    <row r="485" spans="11:11" ht="14.1" customHeight="1">
      <c r="K485">
        <f>ELENCO!E488</f>
        <v>0</v>
      </c>
    </row>
    <row r="486" spans="11:11" ht="14.1" customHeight="1">
      <c r="K486">
        <f>ELENCO!E489</f>
        <v>0</v>
      </c>
    </row>
    <row r="487" spans="11:11" ht="14.1" customHeight="1">
      <c r="K487">
        <f>ELENCO!E490</f>
        <v>0</v>
      </c>
    </row>
    <row r="488" spans="11:11" ht="14.1" customHeight="1">
      <c r="K488">
        <f>ELENCO!E491</f>
        <v>0</v>
      </c>
    </row>
    <row r="489" spans="11:11" ht="14.1" customHeight="1">
      <c r="K489">
        <f>ELENCO!E492</f>
        <v>0</v>
      </c>
    </row>
    <row r="490" spans="11:11" ht="14.1" customHeight="1">
      <c r="K490">
        <f>ELENCO!E493</f>
        <v>0</v>
      </c>
    </row>
    <row r="491" spans="11:11" ht="14.1" customHeight="1">
      <c r="K491">
        <f>ELENCO!E494</f>
        <v>0</v>
      </c>
    </row>
    <row r="492" spans="11:11" ht="14.1" customHeight="1">
      <c r="K492">
        <f>ELENCO!E495</f>
        <v>0</v>
      </c>
    </row>
    <row r="493" spans="11:11" ht="14.1" customHeight="1">
      <c r="K493">
        <f>ELENCO!E496</f>
        <v>0</v>
      </c>
    </row>
    <row r="494" spans="11:11" ht="14.1" customHeight="1">
      <c r="K494">
        <f>ELENCO!E497</f>
        <v>0</v>
      </c>
    </row>
    <row r="495" spans="11:11" ht="14.1" customHeight="1">
      <c r="K495">
        <f>ELENCO!E498</f>
        <v>0</v>
      </c>
    </row>
    <row r="496" spans="11:11" ht="14.1" customHeight="1">
      <c r="K496">
        <f>ELENCO!E499</f>
        <v>0</v>
      </c>
    </row>
    <row r="497" spans="11:11" ht="14.1" customHeight="1">
      <c r="K497">
        <f>ELENCO!E500</f>
        <v>0</v>
      </c>
    </row>
    <row r="498" spans="11:11" ht="14.1" customHeight="1">
      <c r="K498">
        <f>ELENCO!E501</f>
        <v>0</v>
      </c>
    </row>
    <row r="499" spans="11:11" ht="14.1" customHeight="1">
      <c r="K499">
        <f>ELENCO!E502</f>
        <v>0</v>
      </c>
    </row>
    <row r="500" spans="11:11" ht="14.1" customHeight="1">
      <c r="K500">
        <f>ELENCO!E503</f>
        <v>0</v>
      </c>
    </row>
    <row r="501" spans="11:11" ht="14.1" customHeight="1">
      <c r="K501">
        <f>ELENCO!E504</f>
        <v>0</v>
      </c>
    </row>
    <row r="502" spans="11:11" ht="14.1" customHeight="1">
      <c r="K502">
        <f>ELENCO!E505</f>
        <v>0</v>
      </c>
    </row>
    <row r="503" spans="11:11" ht="14.1" customHeight="1">
      <c r="K503">
        <f>ELENCO!E506</f>
        <v>0</v>
      </c>
    </row>
    <row r="504" spans="11:11" ht="14.1" customHeight="1">
      <c r="K504">
        <f>ELENCO!E507</f>
        <v>0</v>
      </c>
    </row>
    <row r="505" spans="11:11" ht="14.1" customHeight="1">
      <c r="K505">
        <f>ELENCO!E508</f>
        <v>0</v>
      </c>
    </row>
    <row r="506" spans="11:11" ht="14.1" customHeight="1">
      <c r="K506">
        <f>ELENCO!E509</f>
        <v>0</v>
      </c>
    </row>
    <row r="507" spans="11:11" ht="14.1" customHeight="1">
      <c r="K507">
        <f>ELENCO!E510</f>
        <v>0</v>
      </c>
    </row>
    <row r="508" spans="11:11" ht="14.1" customHeight="1">
      <c r="K508">
        <f>ELENCO!E511</f>
        <v>0</v>
      </c>
    </row>
    <row r="509" spans="11:11" ht="14.1" customHeight="1">
      <c r="K509">
        <f>ELENCO!E512</f>
        <v>0</v>
      </c>
    </row>
    <row r="510" spans="11:11" ht="14.1" customHeight="1">
      <c r="K510">
        <f>ELENCO!E513</f>
        <v>0</v>
      </c>
    </row>
    <row r="511" spans="11:11" ht="14.1" customHeight="1">
      <c r="K511">
        <f>ELENCO!E514</f>
        <v>0</v>
      </c>
    </row>
    <row r="512" spans="11:11" ht="14.1" customHeight="1">
      <c r="K512">
        <f>ELENCO!E515</f>
        <v>0</v>
      </c>
    </row>
    <row r="513" spans="11:11" ht="14.1" customHeight="1">
      <c r="K513">
        <f>ELENCO!E516</f>
        <v>0</v>
      </c>
    </row>
    <row r="514" spans="11:11" ht="14.1" customHeight="1">
      <c r="K514">
        <f>ELENCO!E517</f>
        <v>0</v>
      </c>
    </row>
    <row r="515" spans="11:11" ht="14.1" customHeight="1">
      <c r="K515">
        <f>ELENCO!E518</f>
        <v>0</v>
      </c>
    </row>
    <row r="516" spans="11:11" ht="14.1" customHeight="1">
      <c r="K516">
        <f>ELENCO!E519</f>
        <v>0</v>
      </c>
    </row>
    <row r="517" spans="11:11" ht="14.1" customHeight="1">
      <c r="K517">
        <f>ELENCO!E520</f>
        <v>0</v>
      </c>
    </row>
    <row r="518" spans="11:11" ht="14.1" customHeight="1">
      <c r="K518">
        <f>ELENCO!E521</f>
        <v>0</v>
      </c>
    </row>
    <row r="519" spans="11:11" ht="14.1" customHeight="1">
      <c r="K519">
        <f>ELENCO!E522</f>
        <v>0</v>
      </c>
    </row>
    <row r="520" spans="11:11" ht="14.1" customHeight="1">
      <c r="K520">
        <f>ELENCO!E523</f>
        <v>0</v>
      </c>
    </row>
    <row r="521" spans="11:11" ht="14.1" customHeight="1">
      <c r="K521">
        <f>ELENCO!E524</f>
        <v>0</v>
      </c>
    </row>
    <row r="522" spans="11:11" ht="14.1" customHeight="1">
      <c r="K522">
        <f>ELENCO!E525</f>
        <v>0</v>
      </c>
    </row>
    <row r="523" spans="11:11" ht="14.1" customHeight="1">
      <c r="K523">
        <f>ELENCO!E526</f>
        <v>0</v>
      </c>
    </row>
    <row r="524" spans="11:11" ht="14.1" customHeight="1">
      <c r="K524">
        <f>ELENCO!E527</f>
        <v>0</v>
      </c>
    </row>
    <row r="525" spans="11:11" ht="14.1" customHeight="1">
      <c r="K525">
        <f>ELENCO!E528</f>
        <v>0</v>
      </c>
    </row>
    <row r="526" spans="11:11" ht="14.1" customHeight="1">
      <c r="K526">
        <f>ELENCO!E529</f>
        <v>0</v>
      </c>
    </row>
    <row r="527" spans="11:11" ht="14.1" customHeight="1">
      <c r="K527">
        <f>ELENCO!E530</f>
        <v>0</v>
      </c>
    </row>
    <row r="528" spans="11:11" ht="14.1" customHeight="1">
      <c r="K528">
        <f>ELENCO!E531</f>
        <v>0</v>
      </c>
    </row>
    <row r="529" spans="11:11" ht="14.1" customHeight="1">
      <c r="K529">
        <f>ELENCO!E532</f>
        <v>0</v>
      </c>
    </row>
    <row r="530" spans="11:11" ht="14.1" customHeight="1">
      <c r="K530">
        <f>ELENCO!E533</f>
        <v>0</v>
      </c>
    </row>
    <row r="531" spans="11:11" ht="14.1" customHeight="1">
      <c r="K531">
        <f>ELENCO!E534</f>
        <v>0</v>
      </c>
    </row>
    <row r="532" spans="11:11" ht="14.1" customHeight="1">
      <c r="K532">
        <f>ELENCO!E535</f>
        <v>0</v>
      </c>
    </row>
    <row r="533" spans="11:11" ht="14.1" customHeight="1">
      <c r="K533">
        <f>ELENCO!E536</f>
        <v>0</v>
      </c>
    </row>
    <row r="534" spans="11:11" ht="14.1" customHeight="1">
      <c r="K534">
        <f>ELENCO!E537</f>
        <v>0</v>
      </c>
    </row>
    <row r="535" spans="11:11" ht="14.1" customHeight="1">
      <c r="K535">
        <f>ELENCO!E538</f>
        <v>0</v>
      </c>
    </row>
    <row r="536" spans="11:11" ht="14.1" customHeight="1">
      <c r="K536">
        <f>ELENCO!E539</f>
        <v>0</v>
      </c>
    </row>
    <row r="537" spans="11:11" ht="14.1" customHeight="1">
      <c r="K537">
        <f>ELENCO!E540</f>
        <v>0</v>
      </c>
    </row>
    <row r="538" spans="11:11" ht="14.1" customHeight="1">
      <c r="K538">
        <f>ELENCO!E541</f>
        <v>0</v>
      </c>
    </row>
    <row r="539" spans="11:11" ht="14.1" customHeight="1">
      <c r="K539">
        <f>ELENCO!E542</f>
        <v>0</v>
      </c>
    </row>
    <row r="540" spans="11:11" ht="14.1" customHeight="1">
      <c r="K540">
        <f>ELENCO!E543</f>
        <v>0</v>
      </c>
    </row>
    <row r="541" spans="11:11" ht="14.1" customHeight="1">
      <c r="K541">
        <f>ELENCO!E544</f>
        <v>0</v>
      </c>
    </row>
    <row r="542" spans="11:11" ht="14.1" customHeight="1">
      <c r="K542">
        <f>ELENCO!E545</f>
        <v>0</v>
      </c>
    </row>
    <row r="543" spans="11:11" ht="14.1" customHeight="1">
      <c r="K543">
        <f>ELENCO!E546</f>
        <v>0</v>
      </c>
    </row>
    <row r="544" spans="11:11" ht="14.1" customHeight="1">
      <c r="K544">
        <f>ELENCO!E547</f>
        <v>0</v>
      </c>
    </row>
    <row r="545" spans="11:11" ht="14.1" customHeight="1">
      <c r="K545">
        <f>ELENCO!E548</f>
        <v>0</v>
      </c>
    </row>
    <row r="546" spans="11:11" ht="14.1" customHeight="1">
      <c r="K546">
        <f>ELENCO!E549</f>
        <v>0</v>
      </c>
    </row>
    <row r="547" spans="11:11" ht="14.1" customHeight="1">
      <c r="K547">
        <f>ELENCO!E550</f>
        <v>0</v>
      </c>
    </row>
    <row r="548" spans="11:11" ht="14.1" customHeight="1">
      <c r="K548">
        <f>ELENCO!E551</f>
        <v>0</v>
      </c>
    </row>
    <row r="549" spans="11:11" ht="14.1" customHeight="1">
      <c r="K549">
        <f>ELENCO!E552</f>
        <v>0</v>
      </c>
    </row>
    <row r="550" spans="11:11" ht="14.1" customHeight="1">
      <c r="K550">
        <f>ELENCO!E553</f>
        <v>0</v>
      </c>
    </row>
    <row r="551" spans="11:11" ht="14.1" customHeight="1">
      <c r="K551">
        <f>ELENCO!E554</f>
        <v>0</v>
      </c>
    </row>
    <row r="552" spans="11:11" ht="14.1" customHeight="1">
      <c r="K552">
        <f>ELENCO!E555</f>
        <v>0</v>
      </c>
    </row>
    <row r="553" spans="11:11" ht="14.1" customHeight="1">
      <c r="K553">
        <f>ELENCO!E556</f>
        <v>0</v>
      </c>
    </row>
    <row r="554" spans="11:11" ht="14.1" customHeight="1">
      <c r="K554">
        <f>ELENCO!E557</f>
        <v>0</v>
      </c>
    </row>
    <row r="555" spans="11:11" ht="14.1" customHeight="1">
      <c r="K555">
        <f>ELENCO!E558</f>
        <v>0</v>
      </c>
    </row>
    <row r="556" spans="11:11" ht="14.1" customHeight="1">
      <c r="K556">
        <f>ELENCO!E559</f>
        <v>0</v>
      </c>
    </row>
    <row r="557" spans="11:11" ht="14.1" customHeight="1">
      <c r="K557">
        <f>ELENCO!E560</f>
        <v>0</v>
      </c>
    </row>
    <row r="558" spans="11:11" ht="14.1" customHeight="1">
      <c r="K558">
        <f>ELENCO!E561</f>
        <v>0</v>
      </c>
    </row>
    <row r="559" spans="11:11" ht="14.1" customHeight="1">
      <c r="K559">
        <f>ELENCO!E562</f>
        <v>0</v>
      </c>
    </row>
    <row r="560" spans="11:11" ht="14.1" customHeight="1">
      <c r="K560">
        <f>ELENCO!E563</f>
        <v>0</v>
      </c>
    </row>
    <row r="561" spans="11:11" ht="14.1" customHeight="1">
      <c r="K561">
        <f>ELENCO!E564</f>
        <v>0</v>
      </c>
    </row>
    <row r="562" spans="11:11" ht="14.1" customHeight="1">
      <c r="K562">
        <f>ELENCO!E565</f>
        <v>0</v>
      </c>
    </row>
    <row r="563" spans="11:11" ht="14.1" customHeight="1">
      <c r="K563">
        <f>ELENCO!E566</f>
        <v>0</v>
      </c>
    </row>
    <row r="564" spans="11:11" ht="14.1" customHeight="1">
      <c r="K564">
        <f>ELENCO!E567</f>
        <v>0</v>
      </c>
    </row>
    <row r="565" spans="11:11" ht="14.1" customHeight="1">
      <c r="K565">
        <f>ELENCO!E568</f>
        <v>0</v>
      </c>
    </row>
    <row r="566" spans="11:11" ht="14.1" customHeight="1">
      <c r="K566">
        <f>ELENCO!E569</f>
        <v>0</v>
      </c>
    </row>
    <row r="567" spans="11:11" ht="14.1" customHeight="1">
      <c r="K567">
        <f>ELENCO!E570</f>
        <v>0</v>
      </c>
    </row>
    <row r="568" spans="11:11" ht="14.1" customHeight="1">
      <c r="K568">
        <f>ELENCO!E571</f>
        <v>0</v>
      </c>
    </row>
    <row r="569" spans="11:11" ht="14.1" customHeight="1">
      <c r="K569">
        <f>ELENCO!E572</f>
        <v>0</v>
      </c>
    </row>
    <row r="570" spans="11:11" ht="14.1" customHeight="1">
      <c r="K570">
        <f>ELENCO!E573</f>
        <v>0</v>
      </c>
    </row>
    <row r="571" spans="11:11" ht="14.1" customHeight="1">
      <c r="K571">
        <f>ELENCO!E574</f>
        <v>0</v>
      </c>
    </row>
    <row r="572" spans="11:11" ht="14.1" customHeight="1">
      <c r="K572">
        <f>ELENCO!E575</f>
        <v>0</v>
      </c>
    </row>
    <row r="573" spans="11:11" ht="14.1" customHeight="1">
      <c r="K573">
        <f>ELENCO!E576</f>
        <v>0</v>
      </c>
    </row>
    <row r="574" spans="11:11" ht="14.1" customHeight="1">
      <c r="K574">
        <f>ELENCO!E577</f>
        <v>0</v>
      </c>
    </row>
    <row r="575" spans="11:11" ht="14.1" customHeight="1">
      <c r="K575">
        <f>ELENCO!E578</f>
        <v>0</v>
      </c>
    </row>
    <row r="576" spans="11:11" ht="14.1" customHeight="1">
      <c r="K576">
        <f>ELENCO!E579</f>
        <v>0</v>
      </c>
    </row>
    <row r="577" spans="11:11" ht="14.1" customHeight="1">
      <c r="K577">
        <f>ELENCO!E580</f>
        <v>0</v>
      </c>
    </row>
    <row r="578" spans="11:11" ht="14.1" customHeight="1">
      <c r="K578">
        <f>ELENCO!E581</f>
        <v>0</v>
      </c>
    </row>
    <row r="579" spans="11:11" ht="14.1" customHeight="1">
      <c r="K579">
        <f>ELENCO!E582</f>
        <v>0</v>
      </c>
    </row>
    <row r="580" spans="11:11" ht="14.1" customHeight="1">
      <c r="K580">
        <f>ELENCO!E583</f>
        <v>0</v>
      </c>
    </row>
    <row r="581" spans="11:11" ht="14.1" customHeight="1">
      <c r="K581">
        <f>ELENCO!E584</f>
        <v>0</v>
      </c>
    </row>
    <row r="582" spans="11:11" ht="14.1" customHeight="1">
      <c r="K582">
        <f>ELENCO!E585</f>
        <v>0</v>
      </c>
    </row>
    <row r="583" spans="11:11" ht="14.1" customHeight="1">
      <c r="K583">
        <f>ELENCO!E586</f>
        <v>0</v>
      </c>
    </row>
    <row r="584" spans="11:11" ht="14.1" customHeight="1">
      <c r="K584">
        <f>ELENCO!E587</f>
        <v>0</v>
      </c>
    </row>
    <row r="585" spans="11:11" ht="14.1" customHeight="1">
      <c r="K585">
        <f>ELENCO!E588</f>
        <v>0</v>
      </c>
    </row>
    <row r="586" spans="11:11" ht="14.1" customHeight="1">
      <c r="K586">
        <f>ELENCO!E589</f>
        <v>0</v>
      </c>
    </row>
    <row r="587" spans="11:11" ht="14.1" customHeight="1">
      <c r="K587">
        <f>ELENCO!E590</f>
        <v>0</v>
      </c>
    </row>
    <row r="588" spans="11:11" ht="14.1" customHeight="1">
      <c r="K588">
        <f>ELENCO!E591</f>
        <v>0</v>
      </c>
    </row>
    <row r="589" spans="11:11" ht="14.1" customHeight="1">
      <c r="K589">
        <f>ELENCO!E592</f>
        <v>0</v>
      </c>
    </row>
    <row r="590" spans="11:11" ht="14.1" customHeight="1">
      <c r="K590">
        <f>ELENCO!E593</f>
        <v>0</v>
      </c>
    </row>
    <row r="591" spans="11:11" ht="14.1" customHeight="1">
      <c r="K591">
        <f>ELENCO!E594</f>
        <v>0</v>
      </c>
    </row>
    <row r="592" spans="11:11" ht="14.1" customHeight="1">
      <c r="K592">
        <f>ELENCO!E595</f>
        <v>0</v>
      </c>
    </row>
    <row r="593" spans="11:11" ht="14.1" customHeight="1">
      <c r="K593">
        <f>ELENCO!E596</f>
        <v>0</v>
      </c>
    </row>
    <row r="594" spans="11:11" ht="14.1" customHeight="1">
      <c r="K594">
        <f>ELENCO!E597</f>
        <v>0</v>
      </c>
    </row>
    <row r="595" spans="11:11" ht="14.1" customHeight="1">
      <c r="K595">
        <f>ELENCO!E598</f>
        <v>0</v>
      </c>
    </row>
    <row r="596" spans="11:11" ht="14.1" customHeight="1">
      <c r="K596">
        <f>ELENCO!E599</f>
        <v>0</v>
      </c>
    </row>
    <row r="597" spans="11:11" ht="14.1" customHeight="1">
      <c r="K597">
        <f>ELENCO!E600</f>
        <v>0</v>
      </c>
    </row>
    <row r="598" spans="11:11" ht="14.1" customHeight="1">
      <c r="K598">
        <f>ELENCO!E601</f>
        <v>0</v>
      </c>
    </row>
    <row r="599" spans="11:11" ht="14.1" customHeight="1">
      <c r="K599">
        <f>ELENCO!E602</f>
        <v>0</v>
      </c>
    </row>
    <row r="600" spans="11:11" ht="14.1" customHeight="1">
      <c r="K600">
        <f>ELENCO!E603</f>
        <v>0</v>
      </c>
    </row>
    <row r="601" spans="11:11" ht="14.1" customHeight="1">
      <c r="K601">
        <f>ELENCO!E604</f>
        <v>0</v>
      </c>
    </row>
    <row r="602" spans="11:11" ht="14.1" customHeight="1">
      <c r="K602">
        <f>ELENCO!E605</f>
        <v>0</v>
      </c>
    </row>
    <row r="603" spans="11:11" ht="14.1" customHeight="1">
      <c r="K603">
        <f>ELENCO!E606</f>
        <v>0</v>
      </c>
    </row>
    <row r="604" spans="11:11" ht="14.1" customHeight="1">
      <c r="K604">
        <f>ELENCO!E607</f>
        <v>0</v>
      </c>
    </row>
    <row r="605" spans="11:11" ht="14.1" customHeight="1">
      <c r="K605">
        <f>ELENCO!E608</f>
        <v>0</v>
      </c>
    </row>
    <row r="606" spans="11:11" ht="14.1" customHeight="1">
      <c r="K606">
        <f>ELENCO!E609</f>
        <v>0</v>
      </c>
    </row>
    <row r="607" spans="11:11" ht="14.1" customHeight="1">
      <c r="K607">
        <f>ELENCO!E610</f>
        <v>0</v>
      </c>
    </row>
    <row r="608" spans="11:11" ht="14.1" customHeight="1">
      <c r="K608">
        <f>ELENCO!E611</f>
        <v>0</v>
      </c>
    </row>
    <row r="609" spans="11:11" ht="14.1" customHeight="1">
      <c r="K609">
        <f>ELENCO!E612</f>
        <v>0</v>
      </c>
    </row>
    <row r="610" spans="11:11" ht="14.1" customHeight="1">
      <c r="K610">
        <f>ELENCO!E613</f>
        <v>0</v>
      </c>
    </row>
    <row r="611" spans="11:11" ht="14.1" customHeight="1">
      <c r="K611">
        <f>ELENCO!E614</f>
        <v>0</v>
      </c>
    </row>
    <row r="612" spans="11:11" ht="14.1" customHeight="1">
      <c r="K612">
        <f>ELENCO!E615</f>
        <v>0</v>
      </c>
    </row>
    <row r="613" spans="11:11" ht="14.1" customHeight="1">
      <c r="K613">
        <f>ELENCO!E616</f>
        <v>0</v>
      </c>
    </row>
    <row r="614" spans="11:11" ht="14.1" customHeight="1">
      <c r="K614">
        <f>ELENCO!E617</f>
        <v>0</v>
      </c>
    </row>
    <row r="615" spans="11:11" ht="14.1" customHeight="1">
      <c r="K615">
        <f>ELENCO!E618</f>
        <v>0</v>
      </c>
    </row>
    <row r="616" spans="11:11" ht="14.1" customHeight="1">
      <c r="K616">
        <f>ELENCO!E619</f>
        <v>0</v>
      </c>
    </row>
    <row r="617" spans="11:11" ht="14.1" customHeight="1">
      <c r="K617">
        <f>ELENCO!E620</f>
        <v>0</v>
      </c>
    </row>
    <row r="618" spans="11:11" ht="14.1" customHeight="1">
      <c r="K618">
        <f>ELENCO!E621</f>
        <v>0</v>
      </c>
    </row>
    <row r="619" spans="11:11" ht="14.1" customHeight="1">
      <c r="K619">
        <f>ELENCO!E622</f>
        <v>0</v>
      </c>
    </row>
    <row r="620" spans="11:11" ht="14.1" customHeight="1">
      <c r="K620">
        <f>ELENCO!E623</f>
        <v>0</v>
      </c>
    </row>
    <row r="621" spans="11:11" ht="14.1" customHeight="1">
      <c r="K621">
        <f>ELENCO!E624</f>
        <v>0</v>
      </c>
    </row>
    <row r="622" spans="11:11" ht="14.1" customHeight="1">
      <c r="K622">
        <f>ELENCO!E625</f>
        <v>0</v>
      </c>
    </row>
    <row r="623" spans="11:11" ht="14.1" customHeight="1">
      <c r="K623">
        <f>ELENCO!E626</f>
        <v>0</v>
      </c>
    </row>
    <row r="624" spans="11:11" ht="14.1" customHeight="1">
      <c r="K624">
        <f>ELENCO!E627</f>
        <v>0</v>
      </c>
    </row>
    <row r="625" spans="11:11" ht="14.1" customHeight="1">
      <c r="K625">
        <f>ELENCO!E628</f>
        <v>0</v>
      </c>
    </row>
    <row r="626" spans="11:11" ht="14.1" customHeight="1">
      <c r="K626">
        <f>ELENCO!E629</f>
        <v>0</v>
      </c>
    </row>
    <row r="627" spans="11:11" ht="14.1" customHeight="1">
      <c r="K627">
        <f>ELENCO!E630</f>
        <v>0</v>
      </c>
    </row>
    <row r="628" spans="11:11" ht="14.1" customHeight="1">
      <c r="K628">
        <f>ELENCO!E631</f>
        <v>0</v>
      </c>
    </row>
    <row r="629" spans="11:11" ht="14.1" customHeight="1">
      <c r="K629">
        <f>ELENCO!E632</f>
        <v>0</v>
      </c>
    </row>
    <row r="630" spans="11:11" ht="14.1" customHeight="1">
      <c r="K630">
        <f>ELENCO!E633</f>
        <v>0</v>
      </c>
    </row>
    <row r="631" spans="11:11" ht="14.1" customHeight="1">
      <c r="K631">
        <f>ELENCO!E634</f>
        <v>0</v>
      </c>
    </row>
    <row r="632" spans="11:11" ht="14.1" customHeight="1">
      <c r="K632">
        <f>ELENCO!E635</f>
        <v>0</v>
      </c>
    </row>
    <row r="633" spans="11:11" ht="14.1" customHeight="1">
      <c r="K633">
        <f>ELENCO!E636</f>
        <v>0</v>
      </c>
    </row>
    <row r="634" spans="11:11" ht="14.1" customHeight="1">
      <c r="K634">
        <f>ELENCO!E637</f>
        <v>0</v>
      </c>
    </row>
    <row r="635" spans="11:11" ht="14.1" customHeight="1">
      <c r="K635">
        <f>ELENCO!E638</f>
        <v>0</v>
      </c>
    </row>
    <row r="636" spans="11:11" ht="14.1" customHeight="1">
      <c r="K636">
        <f>ELENCO!E639</f>
        <v>0</v>
      </c>
    </row>
    <row r="637" spans="11:11" ht="14.1" customHeight="1">
      <c r="K637">
        <f>ELENCO!E640</f>
        <v>0</v>
      </c>
    </row>
    <row r="638" spans="11:11" ht="14.1" customHeight="1">
      <c r="K638">
        <f>ELENCO!E641</f>
        <v>0</v>
      </c>
    </row>
    <row r="639" spans="11:11" ht="14.1" customHeight="1">
      <c r="K639">
        <f>ELENCO!E642</f>
        <v>0</v>
      </c>
    </row>
    <row r="640" spans="11:11" ht="14.1" customHeight="1">
      <c r="K640">
        <f>ELENCO!E643</f>
        <v>0</v>
      </c>
    </row>
    <row r="641" spans="11:11" ht="14.1" customHeight="1">
      <c r="K641">
        <f>ELENCO!E644</f>
        <v>0</v>
      </c>
    </row>
    <row r="642" spans="11:11" ht="14.1" customHeight="1">
      <c r="K642">
        <f>ELENCO!E645</f>
        <v>0</v>
      </c>
    </row>
    <row r="643" spans="11:11" ht="14.1" customHeight="1">
      <c r="K643">
        <f>ELENCO!E646</f>
        <v>0</v>
      </c>
    </row>
    <row r="644" spans="11:11" ht="14.1" customHeight="1">
      <c r="K644">
        <f>ELENCO!E647</f>
        <v>0</v>
      </c>
    </row>
    <row r="645" spans="11:11" ht="14.1" customHeight="1">
      <c r="K645">
        <f>ELENCO!E648</f>
        <v>0</v>
      </c>
    </row>
    <row r="646" spans="11:11" ht="14.1" customHeight="1">
      <c r="K646">
        <f>ELENCO!E649</f>
        <v>0</v>
      </c>
    </row>
    <row r="647" spans="11:11" ht="14.1" customHeight="1">
      <c r="K647">
        <f>ELENCO!E650</f>
        <v>0</v>
      </c>
    </row>
    <row r="648" spans="11:11" ht="14.1" customHeight="1">
      <c r="K648">
        <f>ELENCO!E651</f>
        <v>0</v>
      </c>
    </row>
    <row r="649" spans="11:11" ht="14.1" customHeight="1">
      <c r="K649">
        <f>ELENCO!E652</f>
        <v>0</v>
      </c>
    </row>
    <row r="650" spans="11:11" ht="14.1" customHeight="1">
      <c r="K650">
        <f>ELENCO!E653</f>
        <v>0</v>
      </c>
    </row>
    <row r="651" spans="11:11" ht="14.1" customHeight="1">
      <c r="K651">
        <f>ELENCO!E654</f>
        <v>0</v>
      </c>
    </row>
    <row r="652" spans="11:11" ht="14.1" customHeight="1">
      <c r="K652">
        <f>ELENCO!E655</f>
        <v>0</v>
      </c>
    </row>
    <row r="653" spans="11:11" ht="14.1" customHeight="1">
      <c r="K653">
        <f>ELENCO!E656</f>
        <v>0</v>
      </c>
    </row>
  </sheetData>
  <mergeCells count="6">
    <mergeCell ref="K1:K3"/>
    <mergeCell ref="L1:L3"/>
    <mergeCell ref="A6:D6"/>
    <mergeCell ref="A4:C4"/>
    <mergeCell ref="A2:D2"/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</vt:lpstr>
      <vt:lpstr>SOCIETA</vt:lpstr>
      <vt:lpstr>ELENCO!Titoli_stampa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caterina</cp:lastModifiedBy>
  <cp:lastPrinted>2019-10-13T19:29:50Z</cp:lastPrinted>
  <dcterms:created xsi:type="dcterms:W3CDTF">1996-11-05T10:16:36Z</dcterms:created>
  <dcterms:modified xsi:type="dcterms:W3CDTF">2021-11-21T17:06:17Z</dcterms:modified>
</cp:coreProperties>
</file>